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0\Q2-2020\10.08.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 l="1"/>
  <c r="E27" i="2"/>
  <c r="D27" i="2"/>
  <c r="C27" i="2"/>
  <c r="B27" i="2"/>
  <c r="A27" i="2"/>
</calcChain>
</file>

<file path=xl/sharedStrings.xml><?xml version="1.0" encoding="utf-8"?>
<sst xmlns="http://schemas.openxmlformats.org/spreadsheetml/2006/main" count="347" uniqueCount="223">
  <si>
    <t>Creditreform Covered Bond Rating</t>
  </si>
  <si>
    <t>Banco Bilbao Vizcaya Argentaria,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</si>
  <si>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</si>
  <si>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</si>
  <si>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</si>
  <si>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</si>
  <si>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</si>
  <si>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</si>
  <si>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</si>
  <si>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</si>
  <si>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</si>
  <si>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</si>
  <si>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</si>
  <si>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</si>
  <si>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</si>
  <si>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</si>
  <si>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</si>
  <si>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</si>
  <si>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</si>
  <si>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</si>
  <si>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</si>
  <si>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</si>
  <si>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</si>
  <si>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</si>
  <si>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</si>
  <si>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</si>
  <si>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</si>
  <si>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</si>
  <si>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</si>
  <si>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</si>
  <si>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</si>
  <si>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</si>
  <si>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</si>
  <si>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</si>
  <si>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</si>
  <si>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</si>
  <si>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</si>
  <si>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</si>
  <si>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</si>
  <si>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t>
  </si>
  <si>
    <t>Servicer</t>
  </si>
  <si>
    <t xml:space="preserve">+ 2nd rating uplift </t>
  </si>
  <si>
    <t>+/-0</t>
  </si>
  <si>
    <t>Account Bank</t>
  </si>
  <si>
    <t>NA</t>
  </si>
  <si>
    <t>Rating covered bond program / Outlook</t>
  </si>
  <si>
    <t>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</si>
  <si>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</si>
  <si>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</si>
  <si>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</si>
  <si>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</si>
  <si>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</si>
  <si>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</si>
  <si>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</si>
  <si>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</si>
  <si>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</si>
  <si>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</si>
  <si>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</si>
  <si>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</si>
  <si>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</si>
  <si>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</si>
  <si>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</si>
  <si>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</si>
  <si>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</si>
  <si>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</si>
  <si>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</si>
  <si>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</si>
  <si>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</si>
  <si>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</si>
  <si>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</si>
  <si>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</si>
  <si>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</si>
  <si>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</si>
  <si>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</si>
  <si>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</si>
  <si>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</si>
  <si>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</si>
  <si>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</si>
  <si>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</si>
  <si>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</si>
  <si>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</si>
  <si>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</si>
  <si>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</si>
  <si>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</si>
  <si>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</si>
  <si>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</si>
  <si>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</si>
  <si>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</si>
  <si>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</si>
  <si>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</si>
  <si>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</si>
  <si>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</si>
  <si>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</si>
  <si>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Andalucia</t>
  </si>
  <si>
    <t>AUD</t>
  </si>
  <si>
    <t>Aragon</t>
  </si>
  <si>
    <t>BRL</t>
  </si>
  <si>
    <t>Asturias</t>
  </si>
  <si>
    <t>CAD</t>
  </si>
  <si>
    <t>Baleares</t>
  </si>
  <si>
    <t>CHF</t>
  </si>
  <si>
    <t>Canarias</t>
  </si>
  <si>
    <t>CZK</t>
  </si>
  <si>
    <t>Cantabria</t>
  </si>
  <si>
    <t>DKK</t>
  </si>
  <si>
    <t>Castilla la Mancha</t>
  </si>
  <si>
    <t>GBP</t>
  </si>
  <si>
    <t>Castilla Leon</t>
  </si>
  <si>
    <t>HKD</t>
  </si>
  <si>
    <t>Cataluna</t>
  </si>
  <si>
    <t>JPY</t>
  </si>
  <si>
    <t>Comunidad Valenciana</t>
  </si>
  <si>
    <t>KRW</t>
  </si>
  <si>
    <t>Extremadura</t>
  </si>
  <si>
    <t>NOK</t>
  </si>
  <si>
    <t>Galicia</t>
  </si>
  <si>
    <t>PLN</t>
  </si>
  <si>
    <t>La Rioja</t>
  </si>
  <si>
    <t>SEK</t>
  </si>
  <si>
    <t>Madrid</t>
  </si>
  <si>
    <t>SGD</t>
  </si>
  <si>
    <t>Murcia</t>
  </si>
  <si>
    <t>USD</t>
  </si>
  <si>
    <t>Navarra</t>
  </si>
  <si>
    <t>Pais Vasco</t>
  </si>
  <si>
    <t>Ceuta</t>
  </si>
  <si>
    <t>Melilia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</si>
  <si>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</si>
  <si>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</si>
  <si>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</si>
  <si>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</si>
  <si>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</si>
  <si>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</si>
  <si>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</si>
  <si>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</si>
  <si>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</si>
  <si>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</si>
  <si>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</si>
  <si>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</si>
  <si>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</si>
  <si>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ES0413211790</t>
  </si>
  <si>
    <t>Fix</t>
  </si>
  <si>
    <t>ES0413211931</t>
  </si>
  <si>
    <t>Floating</t>
  </si>
  <si>
    <t>EIEUR3M + 0.13</t>
  </si>
  <si>
    <t>ES0414840415</t>
  </si>
  <si>
    <t>ES0413211824</t>
  </si>
  <si>
    <t>ES0413211915</t>
  </si>
  <si>
    <t>ES0413211881</t>
  </si>
  <si>
    <t>EIEUR1Y + 0.2</t>
  </si>
  <si>
    <t>ES0413211964</t>
  </si>
  <si>
    <t>NULL</t>
  </si>
  <si>
    <t>ES0413211121</t>
  </si>
  <si>
    <t>ES0413211865</t>
  </si>
  <si>
    <t>ES0413211949</t>
  </si>
  <si>
    <t>ES0413211071</t>
  </si>
  <si>
    <t>ES0413211840</t>
  </si>
  <si>
    <t>EIEUR3M + 0.21</t>
  </si>
  <si>
    <t>ES0413211774</t>
  </si>
  <si>
    <t>EIEUR1Y + 3.75</t>
  </si>
  <si>
    <t>ES0413211923</t>
  </si>
  <si>
    <t>EIEUR1Y + 0.1</t>
  </si>
  <si>
    <t>ES0413211816</t>
  </si>
  <si>
    <t>ES0413211972</t>
  </si>
  <si>
    <t>ES0413211147</t>
  </si>
  <si>
    <t>ES0413211873</t>
  </si>
  <si>
    <t>ES0413211956</t>
  </si>
  <si>
    <t>ES0413211105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</si>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</sst>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5" borderId="0" xfId="0" quotePrefix="1" applyFont="1" applyFill="1" applyBorder="1" applyAlignment="1">
      <alignment horizontal="left" vertical="center" wrapText="1"/>
    </xf>
    <xf numFmtId="176" fontId="7" fillId="5"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6" borderId="18" xfId="0" applyFont="1" applyFill="1" applyBorder="1" applyAlignment="1">
      <alignment horizontal="left" vertical="center" wrapText="1"/>
    </xf>
    <xf numFmtId="179" fontId="7" fillId="6" borderId="19" xfId="0" applyNumberFormat="1" applyFont="1" applyFill="1" applyBorder="1" applyAlignment="1">
      <alignment horizontal="left" vertical="center" wrapText="1"/>
    </xf>
    <xf numFmtId="4" fontId="7" fillId="6" borderId="19" xfId="0" applyNumberFormat="1" applyFont="1" applyFill="1" applyBorder="1" applyAlignment="1">
      <alignment horizontal="left" vertical="center" wrapText="1"/>
    </xf>
    <xf numFmtId="180" fontId="7" fillId="6" borderId="19" xfId="0" applyNumberFormat="1" applyFont="1" applyFill="1" applyBorder="1" applyAlignment="1">
      <alignment horizontal="left" vertical="center" wrapText="1"/>
    </xf>
    <xf numFmtId="180" fontId="7" fillId="6" borderId="17" xfId="0" applyNumberFormat="1" applyFont="1" applyFill="1" applyBorder="1" applyAlignment="1">
      <alignment horizontal="left" vertical="center" wrapText="1"/>
    </xf>
    <xf numFmtId="180" fontId="7" fillId="6"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6"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1928480204342275E-3"/>
                  <c:y val="2.8441410693970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DE-4879-B8E3-54997DF99D8F}"/>
                </c:ext>
              </c:extLst>
            </c:dLbl>
            <c:dLbl>
              <c:idx val="1"/>
              <c:layout>
                <c:manualLayout>
                  <c:x val="-3.1928480204342566E-3"/>
                  <c:y val="2.2753128555176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DE-4879-B8E3-54997DF99D8F}"/>
                </c:ext>
              </c:extLst>
            </c:dLbl>
            <c:dLbl>
              <c:idx val="2"/>
              <c:layout>
                <c:manualLayout>
                  <c:x val="0"/>
                  <c:y val="3.4129692832764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DE-4879-B8E3-54997DF99D8F}"/>
                </c:ext>
              </c:extLst>
            </c:dLbl>
            <c:dLbl>
              <c:idx val="3"/>
              <c:layout>
                <c:manualLayout>
                  <c:x val="-5.8534870841471232E-17"/>
                  <c:y val="3.4129692832764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DE-4879-B8E3-54997DF99D8F}"/>
                </c:ext>
              </c:extLst>
            </c:dLbl>
            <c:dLbl>
              <c:idx val="4"/>
              <c:layout>
                <c:manualLayout>
                  <c:x val="-1.277139208173691E-2"/>
                  <c:y val="3.4129692832764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DE-4879-B8E3-54997DF99D8F}"/>
                </c:ext>
              </c:extLst>
            </c:dLbl>
            <c:dLbl>
              <c:idx val="5"/>
              <c:layout>
                <c:manualLayout>
                  <c:x val="-9.5785440613026813E-3"/>
                  <c:y val="1.137656427758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DE-4879-B8E3-54997DF99D8F}"/>
                </c:ext>
              </c:extLst>
            </c:dLbl>
            <c:dLbl>
              <c:idx val="6"/>
              <c:layout>
                <c:manualLayout>
                  <c:x val="0"/>
                  <c:y val="2.2753128555176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DE-4879-B8E3-54997DF99D8F}"/>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4824.4759999999997</c:v>
                </c:pt>
                <c:pt idx="1">
                  <c:v>4536.5780000000004</c:v>
                </c:pt>
                <c:pt idx="2">
                  <c:v>4563.8339999999998</c:v>
                </c:pt>
                <c:pt idx="3">
                  <c:v>4163.6019999999999</c:v>
                </c:pt>
                <c:pt idx="4">
                  <c:v>3795.37</c:v>
                </c:pt>
                <c:pt idx="5">
                  <c:v>16360.066000000001</c:v>
                </c:pt>
                <c:pt idx="6">
                  <c:v>23261.501</c:v>
                </c:pt>
              </c:numCache>
            </c:numRef>
          </c:val>
          <c:extLst>
            <c:ext xmlns:c16="http://schemas.microsoft.com/office/drawing/2014/chart" uri="{C3380CC4-5D6E-409C-BE32-E72D297353CC}">
              <c16:uniqueId val="{00000007-55DE-4879-B8E3-54997DF99D8F}"/>
            </c:ext>
          </c:extLst>
        </c:ser>
        <c:ser>
          <c:idx val="0"/>
          <c:order val="1"/>
          <c:tx>
            <c:strRef>
              <c:f>'[1]Aux Table'!$C$2</c:f>
              <c:strCache>
                <c:ptCount val="1"/>
                <c:pt idx="0">
                  <c:v>Cover Bonds</c:v>
                </c:pt>
              </c:strCache>
            </c:strRef>
          </c:tx>
          <c:spPr>
            <a:solidFill>
              <a:srgbClr val="009EE2"/>
            </a:solidFill>
          </c:spPr>
          <c:invertIfNegative val="0"/>
          <c:dLbls>
            <c:dLbl>
              <c:idx val="0"/>
              <c:layout>
                <c:manualLayout>
                  <c:x val="9.6394518256141468E-3"/>
                  <c:y val="2.94986848841587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DE-4879-B8E3-54997DF99D8F}"/>
                </c:ext>
              </c:extLst>
            </c:dLbl>
            <c:dLbl>
              <c:idx val="1"/>
              <c:layout>
                <c:manualLayout>
                  <c:x val="1.5961021927679227E-2"/>
                  <c:y val="2.34328090025615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DE-4879-B8E3-54997DF99D8F}"/>
                </c:ext>
              </c:extLst>
            </c:dLbl>
            <c:dLbl>
              <c:idx val="2"/>
              <c:layout>
                <c:manualLayout>
                  <c:x val="1.6400641256049422E-2"/>
                  <c:y val="2.94986848841586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DE-4879-B8E3-54997DF99D8F}"/>
                </c:ext>
              </c:extLst>
            </c:dLbl>
            <c:dLbl>
              <c:idx val="3"/>
              <c:layout>
                <c:manualLayout>
                  <c:x val="1.0025173784202533E-2"/>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DE-4879-B8E3-54997DF99D8F}"/>
                </c:ext>
              </c:extLst>
            </c:dLbl>
            <c:dLbl>
              <c:idx val="4"/>
              <c:layout>
                <c:manualLayout>
                  <c:x val="1.3640248991864523E-2"/>
                  <c:y val="1.67634122526493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DE-4879-B8E3-54997DF99D8F}"/>
                </c:ext>
              </c:extLst>
            </c:dLbl>
            <c:dLbl>
              <c:idx val="5"/>
              <c:layout>
                <c:manualLayout>
                  <c:x val="2.2785068373145999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DE-4879-B8E3-54997DF99D8F}"/>
                </c:ext>
              </c:extLst>
            </c:dLbl>
            <c:dLbl>
              <c:idx val="6"/>
              <c:layout>
                <c:manualLayout>
                  <c:x val="-1.1934897941545645E-16"/>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DE-4879-B8E3-54997DF99D8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6750.5</c:v>
                </c:pt>
                <c:pt idx="1">
                  <c:v>1475</c:v>
                </c:pt>
                <c:pt idx="2">
                  <c:v>7917.5919999999996</c:v>
                </c:pt>
                <c:pt idx="3">
                  <c:v>6600</c:v>
                </c:pt>
                <c:pt idx="4">
                  <c:v>4320</c:v>
                </c:pt>
                <c:pt idx="5">
                  <c:v>4252.0879999999997</c:v>
                </c:pt>
                <c:pt idx="6">
                  <c:v>850</c:v>
                </c:pt>
              </c:numCache>
            </c:numRef>
          </c:val>
          <c:extLst>
            <c:ext xmlns:c16="http://schemas.microsoft.com/office/drawing/2014/chart" uri="{C3380CC4-5D6E-409C-BE32-E72D297353CC}">
              <c16:uniqueId val="{0000000F-55DE-4879-B8E3-54997DF99D8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D3-421C-9BE7-FF35897DAD53}"/>
                </c:ext>
              </c:extLst>
            </c:dLbl>
            <c:dLbl>
              <c:idx val="1"/>
              <c:layout>
                <c:manualLayout>
                  <c:x val="-6.0077823480594847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D3-421C-9BE7-FF35897DAD53}"/>
                </c:ext>
              </c:extLst>
            </c:dLbl>
            <c:dLbl>
              <c:idx val="2"/>
              <c:layout>
                <c:manualLayout>
                  <c:x val="-3.2770100457130001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D3-421C-9BE7-FF35897DAD53}"/>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0.19400107570995323</c:v>
                </c:pt>
                <c:pt idx="1">
                  <c:v>0.80599892429004683</c:v>
                </c:pt>
                <c:pt idx="2">
                  <c:v>0</c:v>
                </c:pt>
              </c:numCache>
            </c:numRef>
          </c:val>
          <c:extLst>
            <c:ext xmlns:c16="http://schemas.microsoft.com/office/drawing/2014/chart" uri="{C3380CC4-5D6E-409C-BE32-E72D297353CC}">
              <c16:uniqueId val="{00000003-EBD3-421C-9BE7-FF35897DAD5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168636485145813E-4"/>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D3-421C-9BE7-FF35897DAD53}"/>
                </c:ext>
              </c:extLst>
            </c:dLbl>
            <c:dLbl>
              <c:idx val="1"/>
              <c:layout>
                <c:manualLayout>
                  <c:x val="6.4590732840972441E-3"/>
                  <c:y val="2.42144195733262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D3-421C-9BE7-FF35897DAD53}"/>
                </c:ext>
              </c:extLst>
            </c:dLbl>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0.1940010853897465</c:v>
                </c:pt>
                <c:pt idx="1">
                  <c:v>0.80599891461025397</c:v>
                </c:pt>
                <c:pt idx="2">
                  <c:v>0</c:v>
                </c:pt>
              </c:numCache>
            </c:numRef>
          </c:val>
          <c:extLst>
            <c:ext xmlns:c16="http://schemas.microsoft.com/office/drawing/2014/chart" uri="{C3380CC4-5D6E-409C-BE32-E72D297353CC}">
              <c16:uniqueId val="{00000006-EBD3-421C-9BE7-FF35897DAD5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dLbl>
              <c:idx val="4"/>
              <c:layout>
                <c:manualLayout>
                  <c:x val="-1.277139208173691E-2"/>
                  <c:y val="-5.83260425780110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87-4047-A7D3-20E8E16485E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0.15</c:v>
                </c:pt>
                <c:pt idx="1">
                  <c:v>0</c:v>
                </c:pt>
                <c:pt idx="2">
                  <c:v>0.22</c:v>
                </c:pt>
                <c:pt idx="3">
                  <c:v>0.32</c:v>
                </c:pt>
                <c:pt idx="4">
                  <c:v>3.6900000000000004</c:v>
                </c:pt>
              </c:numCache>
            </c:numRef>
          </c:val>
          <c:extLst>
            <c:ext xmlns:c16="http://schemas.microsoft.com/office/drawing/2014/chart" uri="{C3380CC4-5D6E-409C-BE32-E72D297353CC}">
              <c16:uniqueId val="{00000001-4B87-4047-A7D3-20E8E16485E0}"/>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0.05</c:v>
                </c:pt>
                <c:pt idx="1">
                  <c:v>0</c:v>
                </c:pt>
                <c:pt idx="2">
                  <c:v>0</c:v>
                </c:pt>
                <c:pt idx="3">
                  <c:v>0.11</c:v>
                </c:pt>
                <c:pt idx="4">
                  <c:v>1.1900000000000002</c:v>
                </c:pt>
              </c:numCache>
            </c:numRef>
          </c:val>
          <c:extLst>
            <c:ext xmlns:c16="http://schemas.microsoft.com/office/drawing/2014/chart" uri="{C3380CC4-5D6E-409C-BE32-E72D297353CC}">
              <c16:uniqueId val="{00000002-4B87-4047-A7D3-20E8E16485E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5.4100000000000002E-2</c:v>
                </c:pt>
                <c:pt idx="1">
                  <c:v>0.15190000000000001</c:v>
                </c:pt>
                <c:pt idx="2">
                  <c:v>0.1147</c:v>
                </c:pt>
                <c:pt idx="3">
                  <c:v>0.1507</c:v>
                </c:pt>
                <c:pt idx="4">
                  <c:v>0.52859999999999996</c:v>
                </c:pt>
              </c:numCache>
            </c:numRef>
          </c:val>
          <c:extLst>
            <c:ext xmlns:c16="http://schemas.microsoft.com/office/drawing/2014/chart" uri="{C3380CC4-5D6E-409C-BE32-E72D297353CC}">
              <c16:uniqueId val="{00000000-28E3-4FF6-9281-421756912B80}"/>
            </c:ext>
          </c:extLst>
        </c:ser>
        <c:ser>
          <c:idx val="0"/>
          <c:order val="1"/>
          <c:tx>
            <c:strRef>
              <c:f>'[1]Aux Table'!$C$47</c:f>
              <c:strCache>
                <c:ptCount val="1"/>
                <c:pt idx="0">
                  <c:v>Residential</c:v>
                </c:pt>
              </c:strCache>
            </c:strRef>
          </c:tx>
          <c:spPr>
            <a:solidFill>
              <a:srgbClr val="009EE2"/>
            </a:solidFill>
          </c:spPr>
          <c:invertIfNegative val="0"/>
          <c:dLbls>
            <c:dLbl>
              <c:idx val="4"/>
              <c:layout>
                <c:manualLayout>
                  <c:x val="-1.88401536585130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E3-4FF6-9281-421756912B80}"/>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3.44E-2</c:v>
                </c:pt>
                <c:pt idx="1">
                  <c:v>8.1799999999999998E-2</c:v>
                </c:pt>
                <c:pt idx="2">
                  <c:v>6.5299999999999997E-2</c:v>
                </c:pt>
                <c:pt idx="3">
                  <c:v>7.6600000000000001E-2</c:v>
                </c:pt>
                <c:pt idx="4">
                  <c:v>0.74199999999999999</c:v>
                </c:pt>
              </c:numCache>
            </c:numRef>
          </c:val>
          <c:extLst>
            <c:ext xmlns:c16="http://schemas.microsoft.com/office/drawing/2014/chart" uri="{C3380CC4-5D6E-409C-BE32-E72D297353CC}">
              <c16:uniqueId val="{00000002-28E3-4FF6-9281-421756912B80}"/>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BVA/2019/01%20Monitoring-Unterlagen/Surveillance%20Report/Q2-2020/20200204-CB-SurvReport-V006-BBVA-Mortgage-2020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16">
          <cell r="C16" t="str">
            <v>Banco Bilbao Vizcaya Argentaria, S.A.</v>
          </cell>
        </row>
      </sheetData>
      <sheetData sheetId="3"/>
      <sheetData sheetId="4"/>
      <sheetData sheetId="5"/>
      <sheetData sheetId="6">
        <row r="22">
          <cell r="F22" t="str">
            <v>ES0413211998</v>
          </cell>
          <cell r="M22">
            <v>45820</v>
          </cell>
          <cell r="N22">
            <v>43994</v>
          </cell>
          <cell r="R22">
            <v>0</v>
          </cell>
          <cell r="S22" t="str">
            <v>FLT</v>
          </cell>
        </row>
      </sheetData>
      <sheetData sheetId="7"/>
      <sheetData sheetId="8"/>
      <sheetData sheetId="9"/>
      <sheetData sheetId="10"/>
      <sheetData sheetId="11"/>
      <sheetData sheetId="12">
        <row r="2">
          <cell r="B2" t="str">
            <v>Cover Assets</v>
          </cell>
          <cell r="C2" t="str">
            <v>Cover Bonds</v>
          </cell>
        </row>
        <row r="3">
          <cell r="A3">
            <v>12</v>
          </cell>
          <cell r="B3">
            <v>4824.4759999999997</v>
          </cell>
          <cell r="C3">
            <v>6750.5</v>
          </cell>
        </row>
        <row r="4">
          <cell r="A4">
            <v>24</v>
          </cell>
          <cell r="B4">
            <v>4536.5780000000004</v>
          </cell>
          <cell r="C4">
            <v>1475</v>
          </cell>
        </row>
        <row r="5">
          <cell r="A5">
            <v>36</v>
          </cell>
          <cell r="B5">
            <v>4563.8339999999998</v>
          </cell>
          <cell r="C5">
            <v>7917.5919999999996</v>
          </cell>
        </row>
        <row r="6">
          <cell r="A6">
            <v>48</v>
          </cell>
          <cell r="B6">
            <v>4163.6019999999999</v>
          </cell>
          <cell r="C6">
            <v>6600</v>
          </cell>
        </row>
        <row r="7">
          <cell r="A7">
            <v>60</v>
          </cell>
          <cell r="B7">
            <v>3795.37</v>
          </cell>
          <cell r="C7">
            <v>4320</v>
          </cell>
        </row>
        <row r="8">
          <cell r="A8">
            <v>120</v>
          </cell>
          <cell r="B8">
            <v>16360.066000000001</v>
          </cell>
          <cell r="C8">
            <v>4252.0879999999997</v>
          </cell>
        </row>
        <row r="9">
          <cell r="A9">
            <v>180</v>
          </cell>
          <cell r="B9">
            <v>23261.501</v>
          </cell>
          <cell r="C9">
            <v>850</v>
          </cell>
        </row>
        <row r="13">
          <cell r="B13" t="str">
            <v>Covered Bonds</v>
          </cell>
          <cell r="C13" t="str">
            <v>Cover Assets</v>
          </cell>
        </row>
        <row r="14">
          <cell r="A14" t="str">
            <v>Fixed coupon</v>
          </cell>
          <cell r="B14">
            <v>0.19400107570995323</v>
          </cell>
          <cell r="C14">
            <v>0.1940010853897465</v>
          </cell>
        </row>
        <row r="15">
          <cell r="A15" t="str">
            <v>Floating coupon</v>
          </cell>
          <cell r="B15">
            <v>0.80599892429004683</v>
          </cell>
          <cell r="C15">
            <v>0.80599891461025397</v>
          </cell>
        </row>
        <row r="16">
          <cell r="A16" t="str">
            <v>Other</v>
          </cell>
          <cell r="B16">
            <v>0</v>
          </cell>
          <cell r="C16">
            <v>0</v>
          </cell>
        </row>
        <row r="39">
          <cell r="B39" t="str">
            <v>Commercial</v>
          </cell>
          <cell r="C39" t="str">
            <v>Residential</v>
          </cell>
        </row>
        <row r="40">
          <cell r="A40" t="str">
            <v>&lt;30 days</v>
          </cell>
          <cell r="B40">
            <v>0.15</v>
          </cell>
          <cell r="C40">
            <v>0.05</v>
          </cell>
        </row>
        <row r="41">
          <cell r="A41" t="str">
            <v>30-&lt;60 days</v>
          </cell>
          <cell r="B41">
            <v>0</v>
          </cell>
          <cell r="C41">
            <v>0</v>
          </cell>
        </row>
        <row r="42">
          <cell r="A42" t="str">
            <v>60-&lt;90 days</v>
          </cell>
          <cell r="B42">
            <v>0.22</v>
          </cell>
          <cell r="C42">
            <v>0</v>
          </cell>
        </row>
        <row r="43">
          <cell r="A43" t="str">
            <v>90-&lt;180 days</v>
          </cell>
          <cell r="B43">
            <v>0.32</v>
          </cell>
          <cell r="C43">
            <v>0.11</v>
          </cell>
        </row>
        <row r="44">
          <cell r="A44" t="str">
            <v>&gt;= 180 days</v>
          </cell>
          <cell r="B44">
            <v>3.6900000000000004</v>
          </cell>
          <cell r="C44">
            <v>1.1900000000000002</v>
          </cell>
        </row>
        <row r="47">
          <cell r="B47" t="str">
            <v>Commercial</v>
          </cell>
          <cell r="C47" t="str">
            <v>Residential</v>
          </cell>
        </row>
        <row r="48">
          <cell r="A48" t="str">
            <v>&gt;12</v>
          </cell>
          <cell r="B48">
            <v>5.4100000000000002E-2</v>
          </cell>
          <cell r="C48">
            <v>3.44E-2</v>
          </cell>
        </row>
        <row r="49">
          <cell r="A49" t="str">
            <v>≥  12 - ≤ 24</v>
          </cell>
          <cell r="B49">
            <v>0.15190000000000001</v>
          </cell>
          <cell r="C49">
            <v>8.1799999999999998E-2</v>
          </cell>
        </row>
        <row r="50">
          <cell r="A50" t="str">
            <v>≥ 24 - ≤ 36</v>
          </cell>
          <cell r="B50">
            <v>0.1147</v>
          </cell>
          <cell r="C50">
            <v>6.5299999999999997E-2</v>
          </cell>
        </row>
        <row r="51">
          <cell r="A51" t="str">
            <v>≥ 36 - ≤ 60</v>
          </cell>
          <cell r="B51">
            <v>0.1507</v>
          </cell>
          <cell r="C51">
            <v>7.6600000000000001E-2</v>
          </cell>
        </row>
        <row r="52">
          <cell r="A52" t="str">
            <v>≥ 60</v>
          </cell>
          <cell r="B52">
            <v>0.52859999999999996</v>
          </cell>
          <cell r="C52">
            <v>0.74199999999999999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Normal="100" workbookViewId="0">
      <selection activeCell="L30" sqref="L3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6" t="s">
        <v>3</v>
      </c>
      <c r="B5" s="115"/>
      <c r="C5" s="115"/>
      <c r="D5" s="115"/>
      <c r="E5" s="115"/>
      <c r="F5" s="115"/>
      <c r="G5" s="115"/>
      <c r="H5" s="116"/>
    </row>
    <row r="6" spans="1:8" ht="17.100000000000001" customHeight="1" thickBot="1" x14ac:dyDescent="0.35">
      <c r="A6" s="69" t="s">
        <v>4</v>
      </c>
      <c r="B6" s="69"/>
      <c r="C6" s="12" t="s">
        <v>5</v>
      </c>
      <c r="D6" s="69" t="s">
        <v>6</v>
      </c>
      <c r="E6" s="69"/>
      <c r="F6" s="69" t="s">
        <v>7</v>
      </c>
      <c r="G6" s="69"/>
      <c r="H6" s="69"/>
    </row>
    <row r="7" spans="1:8" ht="17.100000000000001" customHeight="1" thickBot="1" x14ac:dyDescent="0.35">
      <c r="A7" s="69" t="s">
        <v>8</v>
      </c>
      <c r="B7" s="69"/>
      <c r="C7" s="13" t="s">
        <v>9</v>
      </c>
      <c r="D7" s="69" t="s">
        <v>10</v>
      </c>
      <c r="E7" s="69"/>
      <c r="F7" s="117">
        <v>0.25</v>
      </c>
      <c r="G7" s="118"/>
      <c r="H7" s="119"/>
    </row>
    <row r="8" spans="1:8" ht="27" customHeight="1" thickBot="1" x14ac:dyDescent="0.35">
      <c r="A8" s="69" t="s">
        <v>11</v>
      </c>
      <c r="B8" s="69"/>
      <c r="C8" s="14" t="s">
        <v>12</v>
      </c>
      <c r="D8" s="69"/>
      <c r="E8" s="69"/>
      <c r="F8" s="120">
        <v>0.91217416124597595</v>
      </c>
      <c r="G8" s="120"/>
      <c r="H8" s="120"/>
    </row>
    <row r="9" spans="1:8" ht="17.100000000000001" customHeight="1" thickBot="1" x14ac:dyDescent="0.35">
      <c r="A9" s="121" t="s">
        <v>13</v>
      </c>
      <c r="B9" s="121"/>
      <c r="C9" s="15">
        <v>32165.181</v>
      </c>
      <c r="D9" s="69"/>
      <c r="E9" s="69"/>
      <c r="F9" s="111">
        <v>0.25</v>
      </c>
      <c r="G9" s="111"/>
      <c r="H9" s="111"/>
    </row>
    <row r="10" spans="1:8" ht="17.100000000000001" customHeight="1" thickBot="1" x14ac:dyDescent="0.35">
      <c r="A10" s="69" t="s">
        <v>14</v>
      </c>
      <c r="B10" s="69"/>
      <c r="C10" s="15">
        <v>61505.428</v>
      </c>
      <c r="D10" s="69" t="s">
        <v>15</v>
      </c>
      <c r="E10" s="69"/>
      <c r="F10" s="112">
        <v>0.19400107570995323</v>
      </c>
      <c r="G10" s="112"/>
      <c r="H10" s="112"/>
    </row>
    <row r="11" spans="1:8" ht="17.100000000000001" customHeight="1" thickBot="1" x14ac:dyDescent="0.35">
      <c r="A11" s="93" t="s">
        <v>16</v>
      </c>
      <c r="B11" s="94"/>
      <c r="C11" s="16">
        <v>3.43</v>
      </c>
      <c r="D11" s="69"/>
      <c r="E11" s="69"/>
      <c r="F11" s="113">
        <v>0.80599892429004683</v>
      </c>
      <c r="G11" s="113"/>
      <c r="H11" s="113"/>
    </row>
    <row r="12" spans="1:8" ht="17.100000000000001" customHeight="1" thickBot="1" x14ac:dyDescent="0.35">
      <c r="A12" s="69" t="s">
        <v>17</v>
      </c>
      <c r="B12" s="69"/>
      <c r="C12" s="16">
        <v>9.24</v>
      </c>
      <c r="D12" s="69"/>
      <c r="E12" s="69"/>
      <c r="F12" s="114">
        <v>0</v>
      </c>
      <c r="G12" s="114"/>
      <c r="H12" s="114"/>
    </row>
    <row r="13" spans="1:8" ht="14.25" customHeight="1" thickBot="1" x14ac:dyDescent="0.35">
      <c r="A13" s="107" t="s">
        <v>18</v>
      </c>
      <c r="B13" s="107"/>
      <c r="C13" s="17" t="s">
        <v>19</v>
      </c>
    </row>
    <row r="14" spans="1:8" ht="20.100000000000001" customHeight="1" thickBot="1" x14ac:dyDescent="0.35">
      <c r="A14" s="67" t="s">
        <v>20</v>
      </c>
      <c r="B14" s="67"/>
      <c r="C14" s="67"/>
      <c r="D14" s="67"/>
      <c r="E14" s="67"/>
      <c r="F14" s="67"/>
      <c r="G14" s="67"/>
      <c r="H14" s="67"/>
    </row>
    <row r="15" spans="1:8" ht="17.100000000000001" customHeight="1" thickBot="1" x14ac:dyDescent="0.35">
      <c r="A15" s="103" t="s">
        <v>21</v>
      </c>
      <c r="B15" s="104"/>
      <c r="C15" s="105"/>
      <c r="D15" s="68" t="s">
        <v>22</v>
      </c>
      <c r="E15" s="68"/>
      <c r="F15" s="68"/>
      <c r="G15" s="68"/>
      <c r="H15" s="68"/>
    </row>
    <row r="16" spans="1:8" ht="23.25" customHeight="1" thickBot="1" x14ac:dyDescent="0.35">
      <c r="A16" s="69" t="s">
        <v>23</v>
      </c>
      <c r="B16" s="69"/>
      <c r="C16" s="18" t="s">
        <v>1</v>
      </c>
      <c r="D16" s="69" t="s">
        <v>24</v>
      </c>
      <c r="E16" s="69"/>
      <c r="F16" s="108">
        <v>43857</v>
      </c>
      <c r="G16" s="109"/>
      <c r="H16" s="110"/>
    </row>
    <row r="17" spans="1:8" ht="17.100000000000001" customHeight="1" thickBot="1" x14ac:dyDescent="0.35">
      <c r="A17" s="69" t="s">
        <v>25</v>
      </c>
      <c r="B17" s="69"/>
      <c r="C17" s="18" t="s">
        <v>26</v>
      </c>
      <c r="D17" s="69" t="s">
        <v>27</v>
      </c>
      <c r="E17" s="69"/>
      <c r="F17" s="106">
        <v>0.27289999999999998</v>
      </c>
      <c r="G17" s="106"/>
      <c r="H17" s="106"/>
    </row>
    <row r="18" spans="1:8" ht="17.100000000000001" customHeight="1" thickBot="1" x14ac:dyDescent="0.35">
      <c r="A18" s="69" t="s">
        <v>28</v>
      </c>
      <c r="B18" s="69"/>
      <c r="C18" s="19" t="s">
        <v>29</v>
      </c>
      <c r="D18" s="69" t="s">
        <v>30</v>
      </c>
      <c r="E18" s="69"/>
      <c r="F18" s="106">
        <v>0.52800000000000002</v>
      </c>
      <c r="G18" s="106"/>
      <c r="H18" s="106"/>
    </row>
    <row r="19" spans="1:8" ht="17.100000000000001" customHeight="1" thickBot="1" x14ac:dyDescent="0.35">
      <c r="A19" s="99" t="s">
        <v>31</v>
      </c>
      <c r="B19" s="99"/>
      <c r="C19" s="20">
        <v>4</v>
      </c>
      <c r="D19" s="69" t="s">
        <v>32</v>
      </c>
      <c r="E19" s="69"/>
      <c r="F19" s="106">
        <v>0.12880879999999997</v>
      </c>
      <c r="G19" s="106"/>
      <c r="H19" s="106"/>
    </row>
    <row r="20" spans="1:8" ht="17.100000000000001" customHeight="1" thickBot="1" x14ac:dyDescent="0.35">
      <c r="A20" s="99" t="s">
        <v>33</v>
      </c>
      <c r="B20" s="99"/>
      <c r="C20" s="21">
        <v>1</v>
      </c>
      <c r="D20" s="69" t="s">
        <v>34</v>
      </c>
      <c r="E20" s="69"/>
      <c r="F20" s="106">
        <v>0.24099999999999999</v>
      </c>
      <c r="G20" s="106"/>
      <c r="H20" s="106"/>
    </row>
    <row r="21" spans="1:8" ht="17.100000000000001" customHeight="1" thickBot="1" x14ac:dyDescent="0.35">
      <c r="A21" s="99" t="s">
        <v>35</v>
      </c>
      <c r="B21" s="99"/>
      <c r="C21" s="18" t="s">
        <v>36</v>
      </c>
      <c r="D21" s="103" t="s">
        <v>37</v>
      </c>
      <c r="E21" s="104"/>
      <c r="F21" s="104"/>
      <c r="G21" s="104"/>
      <c r="H21" s="105"/>
    </row>
    <row r="22" spans="1:8" ht="17.100000000000001" customHeight="1" thickBot="1" x14ac:dyDescent="0.35">
      <c r="A22" s="99" t="s">
        <v>38</v>
      </c>
      <c r="B22" s="99"/>
      <c r="C22" s="18" t="s">
        <v>39</v>
      </c>
      <c r="D22" s="93" t="s">
        <v>40</v>
      </c>
      <c r="E22" s="94"/>
      <c r="F22" s="100" t="s">
        <v>1</v>
      </c>
      <c r="G22" s="101"/>
      <c r="H22" s="102"/>
    </row>
    <row r="23" spans="1:8" ht="17.100000000000001" customHeight="1" thickBot="1" x14ac:dyDescent="0.35">
      <c r="A23" s="99" t="s">
        <v>41</v>
      </c>
      <c r="B23" s="99"/>
      <c r="C23" s="22" t="s">
        <v>42</v>
      </c>
      <c r="D23" s="93" t="s">
        <v>43</v>
      </c>
      <c r="E23" s="94"/>
      <c r="F23" s="100" t="s">
        <v>44</v>
      </c>
      <c r="G23" s="101"/>
      <c r="H23" s="102"/>
    </row>
    <row r="24" spans="1:8" ht="17.100000000000001" customHeight="1" thickBot="1" x14ac:dyDescent="0.35">
      <c r="A24" s="99" t="s">
        <v>45</v>
      </c>
      <c r="B24" s="99"/>
      <c r="C24" s="23" t="s">
        <v>46</v>
      </c>
      <c r="D24" s="93" t="s">
        <v>47</v>
      </c>
      <c r="E24" s="94"/>
      <c r="F24" s="100" t="s">
        <v>1</v>
      </c>
      <c r="G24" s="101"/>
      <c r="H24" s="102"/>
    </row>
    <row r="25" spans="1:8" ht="8.25" customHeight="1" thickBot="1" x14ac:dyDescent="0.35"/>
    <row r="26" spans="1:8" ht="20.100000000000001" customHeight="1" thickBot="1" x14ac:dyDescent="0.35">
      <c r="A26" s="67" t="s">
        <v>48</v>
      </c>
      <c r="B26" s="67"/>
      <c r="C26" s="67"/>
      <c r="D26" s="67"/>
      <c r="E26" s="67"/>
      <c r="F26" s="67"/>
      <c r="G26" s="67"/>
      <c r="H26" s="67"/>
    </row>
    <row r="27" spans="1:8" ht="17.100000000000001" customHeight="1" thickBot="1" x14ac:dyDescent="0.35">
      <c r="A27" s="68" t="s">
        <v>49</v>
      </c>
      <c r="B27" s="68"/>
      <c r="C27" s="68"/>
      <c r="D27" s="68" t="s">
        <v>50</v>
      </c>
      <c r="E27" s="68"/>
      <c r="F27" s="68"/>
      <c r="G27" s="68"/>
      <c r="H27" s="68"/>
    </row>
    <row r="28" spans="1:8" ht="17.100000000000001" customHeight="1" thickBot="1" x14ac:dyDescent="0.35">
      <c r="A28" s="99" t="s">
        <v>51</v>
      </c>
      <c r="B28" s="99"/>
      <c r="C28" s="15">
        <v>61505.428</v>
      </c>
      <c r="D28" s="91" t="s">
        <v>52</v>
      </c>
      <c r="E28" s="92"/>
      <c r="F28" s="96">
        <v>51617.792000000001</v>
      </c>
      <c r="G28" s="97"/>
      <c r="H28" s="98"/>
    </row>
    <row r="29" spans="1:8" ht="17.100000000000001" customHeight="1" thickBot="1" x14ac:dyDescent="0.35">
      <c r="A29" s="69" t="s">
        <v>53</v>
      </c>
      <c r="B29" s="69"/>
      <c r="C29" s="24">
        <v>111.58</v>
      </c>
      <c r="D29" s="91" t="s">
        <v>54</v>
      </c>
      <c r="E29" s="92"/>
      <c r="F29" s="96">
        <v>9887.6360000000004</v>
      </c>
      <c r="G29" s="97"/>
      <c r="H29" s="98"/>
    </row>
    <row r="30" spans="1:8" ht="17.100000000000001" customHeight="1" thickBot="1" x14ac:dyDescent="0.35">
      <c r="A30" s="93" t="s">
        <v>55</v>
      </c>
      <c r="B30" s="94"/>
      <c r="C30" s="25">
        <v>902535</v>
      </c>
      <c r="D30" s="91" t="s">
        <v>56</v>
      </c>
      <c r="E30" s="92"/>
      <c r="F30" s="96">
        <v>0</v>
      </c>
      <c r="G30" s="97"/>
      <c r="H30" s="98"/>
    </row>
    <row r="31" spans="1:8" ht="17.25" customHeight="1" thickBot="1" x14ac:dyDescent="0.35">
      <c r="A31" s="68" t="s">
        <v>57</v>
      </c>
      <c r="B31" s="68"/>
      <c r="C31" s="68"/>
      <c r="D31" s="68" t="s">
        <v>58</v>
      </c>
      <c r="E31" s="68"/>
      <c r="F31" s="68"/>
      <c r="G31" s="68"/>
      <c r="H31" s="68"/>
    </row>
    <row r="32" spans="1:8" ht="17.25" customHeight="1" thickBot="1" x14ac:dyDescent="0.35">
      <c r="A32" s="91" t="s">
        <v>59</v>
      </c>
      <c r="B32" s="92"/>
      <c r="C32" s="26">
        <v>61505.4</v>
      </c>
      <c r="D32" s="93" t="s">
        <v>60</v>
      </c>
      <c r="E32" s="94"/>
      <c r="F32" s="95">
        <v>61385</v>
      </c>
      <c r="G32" s="95"/>
      <c r="H32" s="95"/>
    </row>
    <row r="33" spans="1:8" ht="17.100000000000001" customHeight="1" thickBot="1" x14ac:dyDescent="0.35">
      <c r="A33" s="91" t="s">
        <v>61</v>
      </c>
      <c r="B33" s="92"/>
      <c r="C33" s="26">
        <v>0</v>
      </c>
      <c r="D33" s="93" t="s">
        <v>62</v>
      </c>
      <c r="E33" s="94"/>
      <c r="F33" s="95">
        <v>841150</v>
      </c>
      <c r="G33" s="95"/>
      <c r="H33" s="95"/>
    </row>
    <row r="34" spans="1:8" ht="17.100000000000001" customHeight="1" thickBot="1" x14ac:dyDescent="0.35">
      <c r="A34" s="91" t="s">
        <v>63</v>
      </c>
      <c r="B34" s="92"/>
      <c r="C34" s="26">
        <v>0</v>
      </c>
      <c r="D34" s="93" t="s">
        <v>64</v>
      </c>
      <c r="E34" s="94"/>
      <c r="F34" s="95">
        <v>161.07599999999999</v>
      </c>
      <c r="G34" s="95"/>
      <c r="H34" s="95"/>
    </row>
    <row r="35" spans="1:8" ht="17.100000000000001" customHeight="1" thickBot="1" x14ac:dyDescent="0.35">
      <c r="A35" s="91" t="s">
        <v>65</v>
      </c>
      <c r="B35" s="92"/>
      <c r="C35" s="26">
        <v>0</v>
      </c>
      <c r="D35" s="93" t="s">
        <v>66</v>
      </c>
      <c r="E35" s="94"/>
      <c r="F35" s="95">
        <v>61.365000000000002</v>
      </c>
      <c r="G35" s="95"/>
      <c r="H35" s="95"/>
    </row>
    <row r="36" spans="1:8" ht="17.100000000000001" customHeight="1" thickBot="1" x14ac:dyDescent="0.35">
      <c r="A36" s="91" t="s">
        <v>56</v>
      </c>
      <c r="B36" s="92"/>
      <c r="C36" s="26">
        <v>0</v>
      </c>
      <c r="D36" s="93"/>
      <c r="E36" s="94"/>
      <c r="F36" s="95"/>
      <c r="G36" s="95"/>
      <c r="H36" s="95"/>
    </row>
    <row r="37" spans="1:8" ht="8.25" customHeight="1" thickBot="1" x14ac:dyDescent="0.35"/>
    <row r="38" spans="1:8" ht="17.25" thickBot="1" x14ac:dyDescent="0.35">
      <c r="A38" s="83" t="s">
        <v>67</v>
      </c>
      <c r="B38" s="84"/>
      <c r="C38" s="85"/>
      <c r="D38" s="86" t="s">
        <v>68</v>
      </c>
      <c r="E38" s="86"/>
      <c r="F38" s="86"/>
      <c r="G38" s="86"/>
      <c r="H38" s="86"/>
    </row>
    <row r="39" spans="1:8" ht="15.6" customHeight="1" x14ac:dyDescent="0.3"/>
    <row r="40" spans="1:8" ht="15.6" customHeight="1" x14ac:dyDescent="0.3"/>
    <row r="41" spans="1:8" ht="15.6" customHeight="1" x14ac:dyDescent="0.3"/>
    <row r="42" spans="1:8" ht="15.6" customHeight="1" x14ac:dyDescent="0.3"/>
    <row r="43" spans="1:8" ht="15.6" customHeight="1" x14ac:dyDescent="0.3"/>
    <row r="44" spans="1:8" ht="15.6" customHeight="1" x14ac:dyDescent="0.3"/>
    <row r="45" spans="1:8" ht="15.6" customHeight="1" x14ac:dyDescent="0.3"/>
    <row r="46" spans="1:8" ht="15.6" customHeight="1" x14ac:dyDescent="0.3"/>
    <row r="47" spans="1:8" ht="15.6" customHeight="1" x14ac:dyDescent="0.3"/>
    <row r="48" spans="1:8" ht="15.6" customHeight="1" x14ac:dyDescent="0.3"/>
    <row r="49" spans="1:8" ht="15.6" customHeight="1" x14ac:dyDescent="0.3"/>
    <row r="50" spans="1:8" ht="8.25" customHeight="1" thickBot="1" x14ac:dyDescent="0.35"/>
    <row r="51" spans="1:8" ht="17.25" customHeight="1" thickBot="1" x14ac:dyDescent="0.35">
      <c r="A51" s="87" t="s">
        <v>69</v>
      </c>
      <c r="B51" s="87"/>
      <c r="C51" s="87"/>
      <c r="D51" s="87" t="s">
        <v>70</v>
      </c>
      <c r="E51" s="87"/>
      <c r="F51" s="87"/>
      <c r="G51" s="87"/>
      <c r="H51" s="87"/>
    </row>
    <row r="53" spans="1:8" ht="15.6" customHeight="1" x14ac:dyDescent="0.3"/>
    <row r="54" spans="1:8" ht="15.6" customHeight="1" x14ac:dyDescent="0.3"/>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7.25" thickBot="1" x14ac:dyDescent="0.35"/>
    <row r="63" spans="1:8" ht="17.25" customHeight="1" thickBot="1" x14ac:dyDescent="0.35">
      <c r="A63" s="88" t="s">
        <v>71</v>
      </c>
      <c r="B63" s="89"/>
      <c r="C63" s="90"/>
      <c r="D63" s="87" t="s">
        <v>72</v>
      </c>
      <c r="E63" s="87"/>
      <c r="F63" s="87"/>
      <c r="G63" s="87"/>
      <c r="H63" s="87"/>
    </row>
    <row r="64" spans="1:8" ht="17.25" thickBot="1" x14ac:dyDescent="0.35">
      <c r="A64" s="27" t="s">
        <v>73</v>
      </c>
      <c r="B64" s="28" t="s">
        <v>74</v>
      </c>
      <c r="C64" s="28" t="s">
        <v>75</v>
      </c>
      <c r="D64" s="27" t="s">
        <v>73</v>
      </c>
      <c r="E64" s="79" t="s">
        <v>74</v>
      </c>
      <c r="F64" s="79"/>
      <c r="G64" s="79" t="s">
        <v>75</v>
      </c>
      <c r="H64" s="79"/>
    </row>
    <row r="65" spans="1:8" ht="17.25" thickBot="1" x14ac:dyDescent="0.35">
      <c r="A65" s="29" t="s">
        <v>76</v>
      </c>
      <c r="B65" s="30">
        <v>3675.7573407099976</v>
      </c>
      <c r="C65" s="31">
        <v>0.37175289250346422</v>
      </c>
      <c r="D65" s="29" t="s">
        <v>76</v>
      </c>
      <c r="E65" s="81">
        <v>16251.276350800015</v>
      </c>
      <c r="F65" s="81"/>
      <c r="G65" s="82">
        <v>0.31483865296578845</v>
      </c>
      <c r="H65" s="82"/>
    </row>
    <row r="66" spans="1:8" ht="17.25" thickBot="1" x14ac:dyDescent="0.35">
      <c r="A66" s="29" t="s">
        <v>77</v>
      </c>
      <c r="B66" s="30">
        <v>1464.4728686099984</v>
      </c>
      <c r="C66" s="31">
        <v>0.14811152490100279</v>
      </c>
      <c r="D66" s="29" t="s">
        <v>77</v>
      </c>
      <c r="E66" s="81">
        <v>7259.3657498299808</v>
      </c>
      <c r="F66" s="81"/>
      <c r="G66" s="82">
        <v>0.14063688812663261</v>
      </c>
      <c r="H66" s="82"/>
    </row>
    <row r="67" spans="1:8" ht="17.25" thickBot="1" x14ac:dyDescent="0.35">
      <c r="A67" s="29" t="s">
        <v>78</v>
      </c>
      <c r="B67" s="30">
        <v>1629.5787754400035</v>
      </c>
      <c r="C67" s="31">
        <v>0.16480974318480446</v>
      </c>
      <c r="D67" s="29" t="s">
        <v>78</v>
      </c>
      <c r="E67" s="81">
        <v>7208.2826050700196</v>
      </c>
      <c r="F67" s="81"/>
      <c r="G67" s="82">
        <v>0.13964724595094646</v>
      </c>
      <c r="H67" s="82"/>
    </row>
    <row r="68" spans="1:8" ht="17.25" thickBot="1" x14ac:dyDescent="0.35">
      <c r="A68" s="29" t="s">
        <v>79</v>
      </c>
      <c r="B68" s="30">
        <v>970.27128594999942</v>
      </c>
      <c r="C68" s="31">
        <v>9.8129752220068006E-2</v>
      </c>
      <c r="D68" s="29" t="s">
        <v>79</v>
      </c>
      <c r="E68" s="81">
        <v>6731.5100419199425</v>
      </c>
      <c r="F68" s="81"/>
      <c r="G68" s="82">
        <v>0.13041065257126233</v>
      </c>
      <c r="H68" s="82"/>
    </row>
    <row r="69" spans="1:8" ht="17.25" thickBot="1" x14ac:dyDescent="0.35">
      <c r="A69" s="29" t="s">
        <v>80</v>
      </c>
      <c r="B69" s="30">
        <v>518.29994649000059</v>
      </c>
      <c r="C69" s="31">
        <v>5.2418994626786515E-2</v>
      </c>
      <c r="D69" s="29" t="s">
        <v>80</v>
      </c>
      <c r="E69" s="81">
        <v>5828.3209004900264</v>
      </c>
      <c r="F69" s="81"/>
      <c r="G69" s="82">
        <v>0.11291302059928966</v>
      </c>
      <c r="H69" s="82"/>
    </row>
    <row r="70" spans="1:8" ht="17.25" thickBot="1" x14ac:dyDescent="0.35">
      <c r="A70" s="29" t="s">
        <v>81</v>
      </c>
      <c r="B70" s="30">
        <v>323.38750174999996</v>
      </c>
      <c r="C70" s="31">
        <v>3.2706250176952709E-2</v>
      </c>
      <c r="D70" s="29" t="s">
        <v>81</v>
      </c>
      <c r="E70" s="81">
        <v>2723.9958594500072</v>
      </c>
      <c r="F70" s="81"/>
      <c r="G70" s="82">
        <v>5.2772420366318289E-2</v>
      </c>
      <c r="H70" s="82"/>
    </row>
    <row r="71" spans="1:8" ht="17.25" thickBot="1" x14ac:dyDescent="0.35">
      <c r="A71" s="29" t="s">
        <v>82</v>
      </c>
      <c r="B71" s="30">
        <v>190.78486439999983</v>
      </c>
      <c r="C71" s="31">
        <v>1.9295295802328867E-2</v>
      </c>
      <c r="D71" s="29" t="s">
        <v>82</v>
      </c>
      <c r="E71" s="81">
        <v>1431.7772512299973</v>
      </c>
      <c r="F71" s="81"/>
      <c r="G71" s="82">
        <v>2.7738056469768957E-2</v>
      </c>
      <c r="H71" s="82"/>
    </row>
    <row r="72" spans="1:8" ht="17.25" thickBot="1" x14ac:dyDescent="0.35">
      <c r="A72" s="29" t="s">
        <v>83</v>
      </c>
      <c r="B72" s="30">
        <v>1115.083571830002</v>
      </c>
      <c r="C72" s="31">
        <v>0.11277554658459236</v>
      </c>
      <c r="D72" s="29" t="s">
        <v>83</v>
      </c>
      <c r="E72" s="81">
        <v>4183.264030349972</v>
      </c>
      <c r="F72" s="81"/>
      <c r="G72" s="82">
        <v>8.1043062949993139E-2</v>
      </c>
      <c r="H72" s="82"/>
    </row>
    <row r="73" spans="1:8" ht="10.35" customHeight="1" thickBot="1" x14ac:dyDescent="0.35"/>
    <row r="74" spans="1:8" ht="20.100000000000001" customHeight="1" thickBot="1" x14ac:dyDescent="0.35">
      <c r="A74" s="76" t="s">
        <v>84</v>
      </c>
      <c r="B74" s="77"/>
      <c r="C74" s="78"/>
      <c r="D74" s="76" t="s">
        <v>85</v>
      </c>
      <c r="E74" s="77"/>
      <c r="F74" s="77"/>
      <c r="G74" s="77"/>
      <c r="H74" s="77"/>
    </row>
    <row r="75" spans="1:8" ht="17.25" thickBot="1" x14ac:dyDescent="0.35">
      <c r="A75" s="32" t="s">
        <v>86</v>
      </c>
      <c r="B75" s="33" t="s">
        <v>87</v>
      </c>
      <c r="C75" s="33" t="s">
        <v>88</v>
      </c>
      <c r="D75" s="34" t="s">
        <v>89</v>
      </c>
      <c r="E75" s="79" t="s">
        <v>90</v>
      </c>
      <c r="F75" s="79"/>
      <c r="G75" s="79" t="s">
        <v>91</v>
      </c>
      <c r="H75" s="80"/>
    </row>
    <row r="76" spans="1:8" ht="17.25" customHeight="1" thickBot="1" x14ac:dyDescent="0.35">
      <c r="A76" s="35" t="s">
        <v>92</v>
      </c>
      <c r="B76" s="36">
        <v>32064.374</v>
      </c>
      <c r="C76" s="36">
        <v>61318.877999999997</v>
      </c>
      <c r="D76" s="37" t="s">
        <v>93</v>
      </c>
      <c r="E76" s="70">
        <v>0.13580123546806916</v>
      </c>
      <c r="F76" s="71"/>
      <c r="G76" s="70">
        <v>0.14945902291275176</v>
      </c>
      <c r="H76" s="72"/>
    </row>
    <row r="77" spans="1:8" ht="17.25" customHeight="1" thickBot="1" x14ac:dyDescent="0.35">
      <c r="A77" s="35" t="s">
        <v>94</v>
      </c>
      <c r="B77" s="36">
        <v>0</v>
      </c>
      <c r="C77" s="36">
        <v>0</v>
      </c>
      <c r="D77" s="37" t="s">
        <v>95</v>
      </c>
      <c r="E77" s="70">
        <v>1.4361559062168327E-2</v>
      </c>
      <c r="F77" s="71"/>
      <c r="G77" s="70">
        <v>1.6123362795513161E-2</v>
      </c>
      <c r="H77" s="72"/>
    </row>
    <row r="78" spans="1:8" ht="17.25" customHeight="1" thickBot="1" x14ac:dyDescent="0.35">
      <c r="A78" s="35" t="s">
        <v>96</v>
      </c>
      <c r="B78" s="36">
        <v>0</v>
      </c>
      <c r="C78" s="36">
        <v>0</v>
      </c>
      <c r="D78" s="37" t="s">
        <v>97</v>
      </c>
      <c r="E78" s="70">
        <v>1.1422841492828271E-2</v>
      </c>
      <c r="F78" s="71"/>
      <c r="G78" s="70">
        <v>5.849888257639573E-3</v>
      </c>
      <c r="H78" s="72"/>
    </row>
    <row r="79" spans="1:8" ht="17.25" customHeight="1" thickBot="1" x14ac:dyDescent="0.35">
      <c r="A79" s="35" t="s">
        <v>98</v>
      </c>
      <c r="B79" s="36">
        <v>0</v>
      </c>
      <c r="C79" s="36">
        <v>0</v>
      </c>
      <c r="D79" s="37" t="s">
        <v>99</v>
      </c>
      <c r="E79" s="70">
        <v>2.2210399393931587E-2</v>
      </c>
      <c r="F79" s="71"/>
      <c r="G79" s="70">
        <v>3.0961945333073074E-2</v>
      </c>
      <c r="H79" s="72"/>
    </row>
    <row r="80" spans="1:8" ht="17.25" customHeight="1" thickBot="1" x14ac:dyDescent="0.35">
      <c r="A80" s="35" t="s">
        <v>100</v>
      </c>
      <c r="B80" s="36">
        <v>0</v>
      </c>
      <c r="C80" s="36">
        <v>57.250999999999998</v>
      </c>
      <c r="D80" s="37" t="s">
        <v>101</v>
      </c>
      <c r="E80" s="70">
        <v>3.6215153280504037E-2</v>
      </c>
      <c r="F80" s="71"/>
      <c r="G80" s="70">
        <v>5.7559157510245103E-2</v>
      </c>
      <c r="H80" s="72"/>
    </row>
    <row r="81" spans="1:8" ht="17.25" thickBot="1" x14ac:dyDescent="0.35">
      <c r="A81" s="35" t="s">
        <v>102</v>
      </c>
      <c r="B81" s="36">
        <v>0</v>
      </c>
      <c r="C81" s="36">
        <v>0</v>
      </c>
      <c r="D81" s="37" t="s">
        <v>103</v>
      </c>
      <c r="E81" s="70">
        <v>7.9788604255595138E-3</v>
      </c>
      <c r="F81" s="71"/>
      <c r="G81" s="70">
        <v>4.1413983188031802E-3</v>
      </c>
      <c r="H81" s="72"/>
    </row>
    <row r="82" spans="1:8" ht="17.25" customHeight="1" thickBot="1" x14ac:dyDescent="0.35">
      <c r="A82" s="35" t="s">
        <v>104</v>
      </c>
      <c r="B82" s="36">
        <v>0</v>
      </c>
      <c r="C82" s="36">
        <v>0</v>
      </c>
      <c r="D82" s="37" t="s">
        <v>105</v>
      </c>
      <c r="E82" s="70">
        <v>2.3066695337474897E-2</v>
      </c>
      <c r="F82" s="71"/>
      <c r="G82" s="70">
        <v>1.3197662403024012E-2</v>
      </c>
      <c r="H82" s="72"/>
    </row>
    <row r="83" spans="1:8" ht="17.100000000000001" customHeight="1" thickBot="1" x14ac:dyDescent="0.35">
      <c r="A83" s="35" t="s">
        <v>106</v>
      </c>
      <c r="B83" s="36">
        <v>0</v>
      </c>
      <c r="C83" s="36">
        <v>4.3049999999999997</v>
      </c>
      <c r="D83" s="37" t="s">
        <v>107</v>
      </c>
      <c r="E83" s="70">
        <v>2.9808118925877772E-2</v>
      </c>
      <c r="F83" s="71"/>
      <c r="G83" s="70">
        <v>3.4145028675345065E-2</v>
      </c>
      <c r="H83" s="72"/>
    </row>
    <row r="84" spans="1:8" ht="17.25" customHeight="1" thickBot="1" x14ac:dyDescent="0.35">
      <c r="A84" s="35" t="s">
        <v>108</v>
      </c>
      <c r="B84" s="36">
        <v>0</v>
      </c>
      <c r="C84" s="36">
        <v>0</v>
      </c>
      <c r="D84" s="37" t="s">
        <v>109</v>
      </c>
      <c r="E84" s="70">
        <v>0.38087129026691541</v>
      </c>
      <c r="F84" s="71"/>
      <c r="G84" s="70">
        <v>0.30201502535219815</v>
      </c>
      <c r="H84" s="72"/>
    </row>
    <row r="85" spans="1:8" ht="27" customHeight="1" thickBot="1" x14ac:dyDescent="0.35">
      <c r="A85" s="35" t="s">
        <v>110</v>
      </c>
      <c r="B85" s="36">
        <v>0</v>
      </c>
      <c r="C85" s="36">
        <v>124.84399999999999</v>
      </c>
      <c r="D85" s="37" t="s">
        <v>111</v>
      </c>
      <c r="E85" s="73">
        <v>9.0775681106919151E-2</v>
      </c>
      <c r="F85" s="74"/>
      <c r="G85" s="73">
        <v>9.2715133139252462E-2</v>
      </c>
      <c r="H85" s="75"/>
    </row>
    <row r="86" spans="1:8" ht="17.25" customHeight="1" thickBot="1" x14ac:dyDescent="0.35">
      <c r="A86" s="35" t="s">
        <v>112</v>
      </c>
      <c r="B86" s="36">
        <v>0</v>
      </c>
      <c r="C86" s="36">
        <v>0</v>
      </c>
      <c r="D86" s="37" t="s">
        <v>113</v>
      </c>
      <c r="E86" s="70">
        <v>1.4139325944474588E-2</v>
      </c>
      <c r="F86" s="71"/>
      <c r="G86" s="70">
        <v>1.2382926959327524E-2</v>
      </c>
      <c r="H86" s="72"/>
    </row>
    <row r="87" spans="1:8" ht="17.25" customHeight="1" thickBot="1" x14ac:dyDescent="0.35">
      <c r="A87" s="35" t="s">
        <v>114</v>
      </c>
      <c r="B87" s="36">
        <v>100.806</v>
      </c>
      <c r="C87" s="36">
        <v>0</v>
      </c>
      <c r="D87" s="37" t="s">
        <v>115</v>
      </c>
      <c r="E87" s="70">
        <v>2.9283083531382939E-2</v>
      </c>
      <c r="F87" s="71"/>
      <c r="G87" s="70">
        <v>1.7007552031726089E-2</v>
      </c>
      <c r="H87" s="72"/>
    </row>
    <row r="88" spans="1:8" ht="17.25" thickBot="1" x14ac:dyDescent="0.35">
      <c r="A88" s="35" t="s">
        <v>116</v>
      </c>
      <c r="B88" s="36">
        <v>0</v>
      </c>
      <c r="C88" s="36">
        <v>0</v>
      </c>
      <c r="D88" s="37" t="s">
        <v>117</v>
      </c>
      <c r="E88" s="70">
        <v>3.6339044909619689E-3</v>
      </c>
      <c r="F88" s="71"/>
      <c r="G88" s="70">
        <v>5.6403645476763324E-3</v>
      </c>
      <c r="H88" s="72"/>
    </row>
    <row r="89" spans="1:8" ht="17.25" thickBot="1" x14ac:dyDescent="0.35">
      <c r="A89" s="35" t="s">
        <v>118</v>
      </c>
      <c r="B89" s="36">
        <v>0</v>
      </c>
      <c r="C89" s="36">
        <v>0</v>
      </c>
      <c r="D89" s="37" t="s">
        <v>119</v>
      </c>
      <c r="E89" s="70">
        <v>0.14191350040079942</v>
      </c>
      <c r="F89" s="71"/>
      <c r="G89" s="70">
        <v>0.19267049388968124</v>
      </c>
      <c r="H89" s="72"/>
    </row>
    <row r="90" spans="1:8" ht="17.25" thickBot="1" x14ac:dyDescent="0.35">
      <c r="A90" s="35" t="s">
        <v>120</v>
      </c>
      <c r="B90" s="36">
        <v>0</v>
      </c>
      <c r="C90" s="36">
        <v>0</v>
      </c>
      <c r="D90" s="37" t="s">
        <v>121</v>
      </c>
      <c r="E90" s="70">
        <v>1.8668918689850392E-2</v>
      </c>
      <c r="F90" s="71"/>
      <c r="G90" s="70">
        <v>1.3859350037694148E-2</v>
      </c>
      <c r="H90" s="72"/>
    </row>
    <row r="91" spans="1:8" ht="17.25" thickBot="1" x14ac:dyDescent="0.35">
      <c r="A91" s="35" t="s">
        <v>122</v>
      </c>
      <c r="B91" s="36">
        <v>0</v>
      </c>
      <c r="C91" s="36">
        <v>0.14799999999999999</v>
      </c>
      <c r="D91" s="37" t="s">
        <v>123</v>
      </c>
      <c r="E91" s="70">
        <v>4.7305821005847876E-3</v>
      </c>
      <c r="F91" s="71"/>
      <c r="G91" s="70">
        <v>5.6742275797241485E-3</v>
      </c>
      <c r="H91" s="72"/>
    </row>
    <row r="92" spans="1:8" ht="17.25" thickBot="1" x14ac:dyDescent="0.35">
      <c r="A92" s="35" t="s">
        <v>56</v>
      </c>
      <c r="B92" s="36">
        <v>0</v>
      </c>
      <c r="C92" s="36">
        <v>0</v>
      </c>
      <c r="D92" s="37" t="s">
        <v>124</v>
      </c>
      <c r="E92" s="70">
        <v>2.901858572254068E-2</v>
      </c>
      <c r="F92" s="71"/>
      <c r="G92" s="70">
        <v>4.2897604927320296E-2</v>
      </c>
      <c r="H92" s="72"/>
    </row>
    <row r="93" spans="1:8" ht="17.25" thickBot="1" x14ac:dyDescent="0.35">
      <c r="A93" s="38"/>
      <c r="B93" s="39"/>
      <c r="C93" s="39"/>
      <c r="D93" s="37" t="s">
        <v>125</v>
      </c>
      <c r="E93" s="70">
        <v>3.0297615234896945E-3</v>
      </c>
      <c r="F93" s="71"/>
      <c r="G93" s="70">
        <v>2.0303236936447056E-3</v>
      </c>
      <c r="H93" s="72"/>
    </row>
    <row r="94" spans="1:8" ht="17.25" thickBot="1" x14ac:dyDescent="0.35">
      <c r="A94" s="38"/>
      <c r="B94" s="39"/>
      <c r="C94" s="39"/>
      <c r="D94" s="37" t="s">
        <v>126</v>
      </c>
      <c r="E94" s="70">
        <v>3.0705028356684374E-3</v>
      </c>
      <c r="F94" s="71"/>
      <c r="G94" s="70">
        <v>1.6695316353597643E-3</v>
      </c>
      <c r="H94" s="72"/>
    </row>
    <row r="95" spans="1:8" ht="10.35" customHeight="1" thickBot="1" x14ac:dyDescent="0.35"/>
    <row r="96" spans="1:8" ht="20.100000000000001" customHeight="1" thickBot="1" x14ac:dyDescent="0.35">
      <c r="A96" s="67" t="s">
        <v>127</v>
      </c>
      <c r="B96" s="67"/>
      <c r="C96" s="67"/>
    </row>
    <row r="97" spans="1:7" ht="17.25" thickBot="1" x14ac:dyDescent="0.35">
      <c r="A97" s="32" t="s">
        <v>128</v>
      </c>
      <c r="B97" s="32" t="s">
        <v>129</v>
      </c>
      <c r="C97" s="32" t="s">
        <v>130</v>
      </c>
    </row>
    <row r="98" spans="1:7" ht="18.75" customHeight="1" thickBot="1" x14ac:dyDescent="0.35">
      <c r="A98" s="40" t="s">
        <v>44</v>
      </c>
      <c r="B98" s="41" t="s">
        <v>44</v>
      </c>
      <c r="C98" s="41" t="s">
        <v>44</v>
      </c>
    </row>
    <row r="99" spans="1:7" ht="17.25" customHeight="1" thickBot="1" x14ac:dyDescent="0.35">
      <c r="A99" s="40"/>
      <c r="B99" s="41"/>
      <c r="C99" s="41"/>
    </row>
    <row r="100" spans="1:7" ht="17.25" thickBot="1" x14ac:dyDescent="0.35">
      <c r="A100" s="40"/>
      <c r="B100" s="41"/>
      <c r="C100" s="41"/>
      <c r="D100" s="42"/>
      <c r="E100" s="43"/>
      <c r="F100" s="43"/>
      <c r="G100" s="43"/>
    </row>
    <row r="101" spans="1:7" ht="17.25" thickBot="1" x14ac:dyDescent="0.35">
      <c r="A101" s="68" t="s">
        <v>131</v>
      </c>
      <c r="B101" s="68"/>
      <c r="C101" s="68"/>
      <c r="D101" s="42"/>
      <c r="E101" s="44"/>
      <c r="F101" s="44"/>
      <c r="G101" s="44"/>
    </row>
    <row r="102" spans="1:7" ht="17.25" thickBot="1" x14ac:dyDescent="0.35">
      <c r="A102" s="69" t="s">
        <v>132</v>
      </c>
      <c r="B102" s="69"/>
      <c r="C102" s="41" t="s">
        <v>44</v>
      </c>
      <c r="D102" s="42"/>
      <c r="E102" s="44"/>
      <c r="F102" s="44"/>
      <c r="G102" s="44"/>
    </row>
    <row r="103" spans="1:7" ht="17.25" thickBot="1" x14ac:dyDescent="0.35">
      <c r="A103" s="69" t="s">
        <v>133</v>
      </c>
      <c r="B103" s="69"/>
      <c r="C103" s="41" t="s">
        <v>44</v>
      </c>
      <c r="D103" s="42"/>
      <c r="E103" s="44"/>
      <c r="F103" s="44"/>
      <c r="G103" s="44"/>
    </row>
  </sheetData>
  <sheetProtection algorithmName="SHA-512" hashValue="NA50cVWl7yyVVJz7P+IVxpy0zo+0kZywBr2lQzb6TWgyqQA3qhk2ihRUyY5qyyfV8bHXARXJ7HSF+8EY/2I1jw==" saltValue="zuSif8pjl85VTl1AAQY3eQ==" spinCount="100000" sheet="1" objects="1" scenarios="1"/>
  <dataConsolidate/>
  <mergeCells count="14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4:F64"/>
    <mergeCell ref="G64:H64"/>
    <mergeCell ref="E65:F65"/>
    <mergeCell ref="G65:H65"/>
    <mergeCell ref="E66:F66"/>
    <mergeCell ref="G66:H66"/>
    <mergeCell ref="A38:C38"/>
    <mergeCell ref="D38:H38"/>
    <mergeCell ref="A51:C51"/>
    <mergeCell ref="D51:H51"/>
    <mergeCell ref="A63:C63"/>
    <mergeCell ref="D63:H63"/>
    <mergeCell ref="E70:F70"/>
    <mergeCell ref="G70:H70"/>
    <mergeCell ref="E71:F71"/>
    <mergeCell ref="G71:H71"/>
    <mergeCell ref="E72:F72"/>
    <mergeCell ref="G72:H72"/>
    <mergeCell ref="E67:F67"/>
    <mergeCell ref="G67:H67"/>
    <mergeCell ref="E68:F68"/>
    <mergeCell ref="G68:H68"/>
    <mergeCell ref="E69:F69"/>
    <mergeCell ref="G69:H69"/>
    <mergeCell ref="E77:F77"/>
    <mergeCell ref="G77:H77"/>
    <mergeCell ref="E78:F78"/>
    <mergeCell ref="G78:H78"/>
    <mergeCell ref="E79:F79"/>
    <mergeCell ref="G79:H79"/>
    <mergeCell ref="A74:C74"/>
    <mergeCell ref="D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89:F89"/>
    <mergeCell ref="G89:H89"/>
    <mergeCell ref="E90:F90"/>
    <mergeCell ref="G90:H90"/>
    <mergeCell ref="E91:F91"/>
    <mergeCell ref="G91:H91"/>
    <mergeCell ref="E86:F86"/>
    <mergeCell ref="G86:H86"/>
    <mergeCell ref="E87:F87"/>
    <mergeCell ref="G87:H87"/>
    <mergeCell ref="E88:F88"/>
    <mergeCell ref="G88:H88"/>
    <mergeCell ref="A96:C96"/>
    <mergeCell ref="A101:C101"/>
    <mergeCell ref="A102:B102"/>
    <mergeCell ref="A103:B103"/>
    <mergeCell ref="E92:F92"/>
    <mergeCell ref="G92:H92"/>
    <mergeCell ref="E93:F93"/>
    <mergeCell ref="G93:H93"/>
    <mergeCell ref="E94:F94"/>
    <mergeCell ref="G94:H94"/>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'[20200204-CB-SurvReport-V006-BBVA-Mortgage-2020Q2.xlsm]Lists'!#REF!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27"/>
  <sheetViews>
    <sheetView showGridLines="0" zoomScaleNormal="100" workbookViewId="0">
      <selection activeCell="G17" sqref="G17"/>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7" customFormat="1" ht="25.5" customHeight="1" x14ac:dyDescent="0.4">
      <c r="A1" s="45" t="s">
        <v>0</v>
      </c>
      <c r="B1" s="46"/>
      <c r="C1" s="46"/>
      <c r="D1" s="46"/>
      <c r="E1" s="46"/>
      <c r="F1" s="46"/>
    </row>
    <row r="2" spans="1:6" s="47" customFormat="1" ht="21" customHeight="1" x14ac:dyDescent="0.4">
      <c r="A2" s="48" t="s">
        <v>1</v>
      </c>
      <c r="B2" s="49"/>
      <c r="C2" s="50"/>
      <c r="D2" s="50"/>
      <c r="E2" s="50"/>
      <c r="F2" s="50"/>
    </row>
    <row r="3" spans="1:6" s="47" customFormat="1" ht="21" customHeight="1" x14ac:dyDescent="0.4">
      <c r="A3" s="48" t="s">
        <v>2</v>
      </c>
      <c r="B3" s="49"/>
      <c r="C3" s="50"/>
      <c r="D3" s="50"/>
      <c r="E3" s="50"/>
      <c r="F3" s="50"/>
    </row>
    <row r="4" spans="1:6" s="47" customFormat="1" ht="4.5" customHeight="1" thickBot="1" x14ac:dyDescent="0.45">
      <c r="A4" s="48"/>
      <c r="B4" s="49"/>
      <c r="C4" s="50"/>
      <c r="D4" s="50"/>
      <c r="E4" s="50"/>
      <c r="F4" s="50"/>
    </row>
    <row r="5" spans="1:6" s="47" customFormat="1" ht="20.100000000000001" customHeight="1" thickBot="1" x14ac:dyDescent="0.3">
      <c r="A5" s="51" t="s">
        <v>134</v>
      </c>
      <c r="B5" s="52"/>
      <c r="C5" s="52"/>
      <c r="D5" s="52"/>
      <c r="E5" s="52"/>
      <c r="F5" s="52"/>
    </row>
    <row r="6" spans="1:6" s="56" customFormat="1" ht="17.45" customHeight="1" thickBot="1" x14ac:dyDescent="0.3">
      <c r="A6" s="53" t="s">
        <v>23</v>
      </c>
      <c r="B6" s="54" t="s">
        <v>135</v>
      </c>
      <c r="C6" s="54" t="s">
        <v>136</v>
      </c>
      <c r="D6" s="54" t="s">
        <v>137</v>
      </c>
      <c r="E6" s="54" t="s">
        <v>138</v>
      </c>
      <c r="F6" s="55" t="s">
        <v>139</v>
      </c>
    </row>
    <row r="7" spans="1:6" ht="17.850000000000001" customHeight="1" thickBot="1" x14ac:dyDescent="0.3">
      <c r="A7" s="57" t="s">
        <v>1</v>
      </c>
      <c r="B7" s="58" t="s">
        <v>140</v>
      </c>
      <c r="C7" s="58" t="s">
        <v>141</v>
      </c>
      <c r="D7" s="59">
        <v>3.875</v>
      </c>
      <c r="E7" s="60">
        <v>41304</v>
      </c>
      <c r="F7" s="61">
        <v>44956</v>
      </c>
    </row>
    <row r="8" spans="1:6" ht="17.850000000000001" customHeight="1" thickBot="1" x14ac:dyDescent="0.3">
      <c r="A8" s="57" t="s">
        <v>1</v>
      </c>
      <c r="B8" s="58" t="s">
        <v>142</v>
      </c>
      <c r="C8" s="58" t="s">
        <v>143</v>
      </c>
      <c r="D8" s="59" t="s">
        <v>144</v>
      </c>
      <c r="E8" s="60">
        <v>43364</v>
      </c>
      <c r="F8" s="62">
        <v>44825</v>
      </c>
    </row>
    <row r="9" spans="1:6" ht="17.850000000000001" customHeight="1" thickBot="1" x14ac:dyDescent="0.3">
      <c r="A9" s="57" t="s">
        <v>1</v>
      </c>
      <c r="B9" s="58" t="s">
        <v>145</v>
      </c>
      <c r="C9" s="58" t="s">
        <v>141</v>
      </c>
      <c r="D9" s="59">
        <v>5.15</v>
      </c>
      <c r="E9" s="60">
        <v>40309</v>
      </c>
      <c r="F9" s="62">
        <v>44043</v>
      </c>
    </row>
    <row r="10" spans="1:6" ht="17.850000000000001" customHeight="1" thickBot="1" x14ac:dyDescent="0.3">
      <c r="A10" s="57" t="s">
        <v>1</v>
      </c>
      <c r="B10" s="58" t="s">
        <v>146</v>
      </c>
      <c r="C10" s="58" t="s">
        <v>141</v>
      </c>
      <c r="D10" s="59">
        <v>0.75</v>
      </c>
      <c r="E10" s="60">
        <v>42024</v>
      </c>
      <c r="F10" s="62">
        <v>44581</v>
      </c>
    </row>
    <row r="11" spans="1:6" ht="17.850000000000001" customHeight="1" thickBot="1" x14ac:dyDescent="0.3">
      <c r="A11" s="57" t="s">
        <v>1</v>
      </c>
      <c r="B11" s="58" t="s">
        <v>147</v>
      </c>
      <c r="C11" s="58" t="s">
        <v>141</v>
      </c>
      <c r="D11" s="59">
        <v>0.875</v>
      </c>
      <c r="E11" s="60">
        <v>42696</v>
      </c>
      <c r="F11" s="62">
        <v>46348</v>
      </c>
    </row>
    <row r="12" spans="1:6" ht="17.850000000000001" customHeight="1" thickBot="1" x14ac:dyDescent="0.3">
      <c r="A12" s="57" t="s">
        <v>1</v>
      </c>
      <c r="B12" s="58" t="s">
        <v>148</v>
      </c>
      <c r="C12" s="58" t="s">
        <v>143</v>
      </c>
      <c r="D12" s="59" t="s">
        <v>149</v>
      </c>
      <c r="E12" s="60">
        <v>42521</v>
      </c>
      <c r="F12" s="62">
        <v>44347</v>
      </c>
    </row>
    <row r="13" spans="1:6" ht="17.850000000000001" customHeight="1" thickBot="1" x14ac:dyDescent="0.3">
      <c r="A13" s="57" t="s">
        <v>1</v>
      </c>
      <c r="B13" s="58" t="s">
        <v>150</v>
      </c>
      <c r="C13" s="58" t="s">
        <v>143</v>
      </c>
      <c r="D13" s="59" t="s">
        <v>151</v>
      </c>
      <c r="E13" s="60">
        <v>43734</v>
      </c>
      <c r="F13" s="62">
        <v>44830</v>
      </c>
    </row>
    <row r="14" spans="1:6" ht="17.850000000000001" customHeight="1" thickBot="1" x14ac:dyDescent="0.3">
      <c r="A14" s="57" t="s">
        <v>1</v>
      </c>
      <c r="B14" s="58" t="s">
        <v>152</v>
      </c>
      <c r="C14" s="58" t="s">
        <v>141</v>
      </c>
      <c r="D14" s="59">
        <v>3.5</v>
      </c>
      <c r="E14" s="60">
        <v>38741</v>
      </c>
      <c r="F14" s="62">
        <v>44220</v>
      </c>
    </row>
    <row r="15" spans="1:6" ht="17.850000000000001" customHeight="1" thickBot="1" x14ac:dyDescent="0.3">
      <c r="A15" s="57" t="s">
        <v>1</v>
      </c>
      <c r="B15" s="58" t="s">
        <v>153</v>
      </c>
      <c r="C15" s="58" t="s">
        <v>141</v>
      </c>
      <c r="D15" s="59">
        <v>0.625</v>
      </c>
      <c r="E15" s="60">
        <v>42325</v>
      </c>
      <c r="F15" s="62">
        <v>44333</v>
      </c>
    </row>
    <row r="16" spans="1:6" ht="17.850000000000001" customHeight="1" thickBot="1" x14ac:dyDescent="0.3">
      <c r="A16" s="57" t="s">
        <v>1</v>
      </c>
      <c r="B16" s="58" t="s">
        <v>154</v>
      </c>
      <c r="C16" s="58" t="s">
        <v>143</v>
      </c>
      <c r="D16" s="59" t="s">
        <v>144</v>
      </c>
      <c r="E16" s="60">
        <v>43553</v>
      </c>
      <c r="F16" s="62">
        <v>45014</v>
      </c>
    </row>
    <row r="17" spans="1:6" ht="17.850000000000001" customHeight="1" thickBot="1" x14ac:dyDescent="0.3">
      <c r="A17" s="57" t="s">
        <v>1</v>
      </c>
      <c r="B17" s="58" t="s">
        <v>155</v>
      </c>
      <c r="C17" s="58" t="s">
        <v>141</v>
      </c>
      <c r="D17" s="59">
        <v>4</v>
      </c>
      <c r="E17" s="60">
        <v>38408</v>
      </c>
      <c r="F17" s="62">
        <v>45713</v>
      </c>
    </row>
    <row r="18" spans="1:6" ht="17.850000000000001" customHeight="1" thickBot="1" x14ac:dyDescent="0.3">
      <c r="A18" s="57" t="s">
        <v>1</v>
      </c>
      <c r="B18" s="58" t="s">
        <v>156</v>
      </c>
      <c r="C18" s="58" t="s">
        <v>143</v>
      </c>
      <c r="D18" s="59" t="s">
        <v>157</v>
      </c>
      <c r="E18" s="60">
        <v>42138</v>
      </c>
      <c r="F18" s="62">
        <v>45791</v>
      </c>
    </row>
    <row r="19" spans="1:6" ht="17.850000000000001" customHeight="1" thickBot="1" x14ac:dyDescent="0.3">
      <c r="A19" s="57" t="s">
        <v>1</v>
      </c>
      <c r="B19" s="58" t="s">
        <v>158</v>
      </c>
      <c r="C19" s="58" t="s">
        <v>143</v>
      </c>
      <c r="D19" s="59" t="s">
        <v>159</v>
      </c>
      <c r="E19" s="60">
        <v>41123</v>
      </c>
      <c r="F19" s="62">
        <v>45079</v>
      </c>
    </row>
    <row r="20" spans="1:6" ht="17.850000000000001" customHeight="1" thickBot="1" x14ac:dyDescent="0.3">
      <c r="A20" s="57" t="s">
        <v>1</v>
      </c>
      <c r="B20" s="58" t="s">
        <v>160</v>
      </c>
      <c r="C20" s="58" t="s">
        <v>143</v>
      </c>
      <c r="D20" s="59" t="s">
        <v>161</v>
      </c>
      <c r="E20" s="60">
        <v>43115</v>
      </c>
      <c r="F20" s="62">
        <v>46767</v>
      </c>
    </row>
    <row r="21" spans="1:6" ht="17.850000000000001" customHeight="1" thickBot="1" x14ac:dyDescent="0.3">
      <c r="A21" s="57" t="s">
        <v>1</v>
      </c>
      <c r="B21" s="58" t="s">
        <v>162</v>
      </c>
      <c r="C21" s="58" t="s">
        <v>141</v>
      </c>
      <c r="D21" s="59">
        <v>2.25</v>
      </c>
      <c r="E21" s="60">
        <v>41802</v>
      </c>
      <c r="F21" s="62">
        <v>45455</v>
      </c>
    </row>
    <row r="22" spans="1:6" ht="17.850000000000001" customHeight="1" thickBot="1" x14ac:dyDescent="0.3">
      <c r="A22" s="57" t="s">
        <v>1</v>
      </c>
      <c r="B22" s="58" t="s">
        <v>163</v>
      </c>
      <c r="C22" s="58" t="s">
        <v>143</v>
      </c>
      <c r="D22" s="59" t="s">
        <v>144</v>
      </c>
      <c r="E22" s="60">
        <v>43748</v>
      </c>
      <c r="F22" s="62">
        <v>45209</v>
      </c>
    </row>
    <row r="23" spans="1:6" ht="17.850000000000001" customHeight="1" thickBot="1" x14ac:dyDescent="0.3">
      <c r="A23" s="57" t="s">
        <v>1</v>
      </c>
      <c r="B23" s="58" t="s">
        <v>164</v>
      </c>
      <c r="C23" s="58" t="s">
        <v>141</v>
      </c>
      <c r="D23" s="59">
        <v>4.5999999999999996</v>
      </c>
      <c r="E23" s="60">
        <v>38912</v>
      </c>
      <c r="F23" s="62">
        <v>50073</v>
      </c>
    </row>
    <row r="24" spans="1:6" ht="17.850000000000001" customHeight="1" thickBot="1" x14ac:dyDescent="0.3">
      <c r="A24" s="57" t="s">
        <v>1</v>
      </c>
      <c r="B24" s="58" t="s">
        <v>165</v>
      </c>
      <c r="C24" s="58" t="s">
        <v>141</v>
      </c>
      <c r="D24" s="59">
        <v>0.625</v>
      </c>
      <c r="E24" s="60">
        <v>42447</v>
      </c>
      <c r="F24" s="62">
        <v>45003</v>
      </c>
    </row>
    <row r="25" spans="1:6" ht="17.850000000000001" customHeight="1" thickBot="1" x14ac:dyDescent="0.3">
      <c r="A25" s="57" t="s">
        <v>1</v>
      </c>
      <c r="B25" s="58" t="s">
        <v>166</v>
      </c>
      <c r="C25" s="58" t="s">
        <v>143</v>
      </c>
      <c r="D25" s="59" t="s">
        <v>144</v>
      </c>
      <c r="E25" s="60">
        <v>43672</v>
      </c>
      <c r="F25" s="62">
        <v>45133</v>
      </c>
    </row>
    <row r="26" spans="1:6" ht="17.850000000000001" customHeight="1" thickBot="1" x14ac:dyDescent="0.3">
      <c r="A26" s="57" t="s">
        <v>1</v>
      </c>
      <c r="B26" s="58" t="s">
        <v>167</v>
      </c>
      <c r="C26" s="58" t="s">
        <v>141</v>
      </c>
      <c r="D26" s="59">
        <v>3.5</v>
      </c>
      <c r="E26" s="60">
        <v>38632</v>
      </c>
      <c r="F26" s="62">
        <v>44111</v>
      </c>
    </row>
    <row r="27" spans="1:6" ht="15.75" thickBot="1" x14ac:dyDescent="0.3">
      <c r="A27" s="57" t="str">
        <f>[1]Report!$C$16</f>
        <v>Banco Bilbao Vizcaya Argentaria, S.A.</v>
      </c>
      <c r="B27" s="58" t="str">
        <f>'[1]ISIN Tool'!F22</f>
        <v>ES0413211998</v>
      </c>
      <c r="C27" s="58" t="str">
        <f>IF(OR('[1]ISIN Tool'!S22="FIX",'[1]ISIN Tool'!S22,'[1]ISIN Tool'!S22="VAR"),"Fix", "Floating")</f>
        <v>Floating</v>
      </c>
      <c r="D27" s="59">
        <f>IF(OR('[1]ISIN Tool'!S22="VAR",'[1]ISIN Tool'!S22="FIX"),'[1]ISIN Tool'!R22,'[1]ISIN Tool'!AD22)</f>
        <v>0</v>
      </c>
      <c r="E27" s="60">
        <f>'[1]ISIN Tool'!N22</f>
        <v>43994</v>
      </c>
      <c r="F27" s="62">
        <f>'[1]ISIN Tool'!M22</f>
        <v>45820</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showGridLines="0" zoomScaleNormal="100" workbookViewId="0">
      <selection activeCell="E30" sqref="E3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168</v>
      </c>
      <c r="B5" s="65"/>
      <c r="C5" s="65"/>
    </row>
    <row r="6" spans="1:3" ht="48" customHeight="1" thickBot="1" x14ac:dyDescent="0.3">
      <c r="A6" s="122"/>
      <c r="B6" s="122"/>
      <c r="C6" s="122"/>
    </row>
    <row r="7" spans="1:3" s="56" customFormat="1" ht="17.45" customHeight="1" thickBot="1" x14ac:dyDescent="0.3">
      <c r="A7" s="53" t="s">
        <v>169</v>
      </c>
      <c r="B7" s="54" t="s">
        <v>170</v>
      </c>
      <c r="C7" s="55" t="s">
        <v>171</v>
      </c>
    </row>
    <row r="8" spans="1:3" ht="17.100000000000001" customHeight="1" thickBot="1" x14ac:dyDescent="0.3">
      <c r="A8" s="57" t="s">
        <v>8</v>
      </c>
      <c r="B8" s="58" t="s">
        <v>23</v>
      </c>
      <c r="C8" s="66" t="s">
        <v>172</v>
      </c>
    </row>
    <row r="9" spans="1:3" ht="30" customHeight="1" thickBot="1" x14ac:dyDescent="0.3">
      <c r="A9" s="57" t="s">
        <v>11</v>
      </c>
      <c r="B9" s="58" t="s">
        <v>173</v>
      </c>
      <c r="C9" s="66" t="s">
        <v>174</v>
      </c>
    </row>
    <row r="10" spans="1:3" ht="17.100000000000001" customHeight="1" thickBot="1" x14ac:dyDescent="0.3">
      <c r="A10" s="57" t="s">
        <v>13</v>
      </c>
      <c r="B10" s="58" t="s">
        <v>23</v>
      </c>
      <c r="C10" s="66" t="s">
        <v>175</v>
      </c>
    </row>
    <row r="11" spans="1:3" ht="17.100000000000001" customHeight="1" thickBot="1" x14ac:dyDescent="0.3">
      <c r="A11" s="57" t="s">
        <v>14</v>
      </c>
      <c r="B11" s="58" t="s">
        <v>23</v>
      </c>
      <c r="C11" s="66" t="s">
        <v>176</v>
      </c>
    </row>
    <row r="12" spans="1:3" ht="17.100000000000001" customHeight="1" thickBot="1" x14ac:dyDescent="0.3">
      <c r="A12" s="57" t="s">
        <v>16</v>
      </c>
      <c r="B12" s="58" t="s">
        <v>23</v>
      </c>
      <c r="C12" s="66" t="s">
        <v>177</v>
      </c>
    </row>
    <row r="13" spans="1:3" ht="17.100000000000001" customHeight="1" thickBot="1" x14ac:dyDescent="0.3">
      <c r="A13" s="57" t="s">
        <v>17</v>
      </c>
      <c r="B13" s="58" t="s">
        <v>23</v>
      </c>
      <c r="C13" s="66" t="s">
        <v>178</v>
      </c>
    </row>
    <row r="14" spans="1:3" ht="56.1" customHeight="1" thickBot="1" x14ac:dyDescent="0.3">
      <c r="A14" s="57" t="s">
        <v>6</v>
      </c>
      <c r="B14" s="58" t="s">
        <v>23</v>
      </c>
      <c r="C14" s="66" t="s">
        <v>179</v>
      </c>
    </row>
    <row r="15" spans="1:3" ht="56.1" customHeight="1" thickBot="1" x14ac:dyDescent="0.3">
      <c r="A15" s="57" t="s">
        <v>10</v>
      </c>
      <c r="B15" s="58" t="s">
        <v>23</v>
      </c>
      <c r="C15" s="66" t="s">
        <v>180</v>
      </c>
    </row>
    <row r="16" spans="1:3" ht="17.100000000000001" customHeight="1" thickBot="1" x14ac:dyDescent="0.3">
      <c r="A16" s="57" t="s">
        <v>15</v>
      </c>
      <c r="B16" s="58" t="s">
        <v>23</v>
      </c>
      <c r="C16" s="66" t="s">
        <v>181</v>
      </c>
    </row>
    <row r="17" spans="1:3" ht="30" customHeight="1" thickBot="1" x14ac:dyDescent="0.3">
      <c r="A17" s="57" t="s">
        <v>25</v>
      </c>
      <c r="B17" s="58" t="s">
        <v>173</v>
      </c>
      <c r="C17" s="66" t="s">
        <v>182</v>
      </c>
    </row>
    <row r="18" spans="1:3" ht="30" customHeight="1" thickBot="1" x14ac:dyDescent="0.3">
      <c r="A18" s="57" t="s">
        <v>28</v>
      </c>
      <c r="B18" s="58" t="s">
        <v>173</v>
      </c>
      <c r="C18" s="66" t="s">
        <v>183</v>
      </c>
    </row>
    <row r="19" spans="1:3" ht="17.100000000000001" customHeight="1" thickBot="1" x14ac:dyDescent="0.3">
      <c r="A19" s="57" t="s">
        <v>184</v>
      </c>
      <c r="B19" s="58" t="s">
        <v>173</v>
      </c>
      <c r="C19" s="66" t="s">
        <v>185</v>
      </c>
    </row>
    <row r="20" spans="1:3" ht="30" customHeight="1" thickBot="1" x14ac:dyDescent="0.3">
      <c r="A20" s="57" t="s">
        <v>186</v>
      </c>
      <c r="B20" s="58" t="s">
        <v>173</v>
      </c>
      <c r="C20" s="66" t="s">
        <v>187</v>
      </c>
    </row>
    <row r="21" spans="1:3" ht="30" customHeight="1" thickBot="1" x14ac:dyDescent="0.3">
      <c r="A21" s="57" t="s">
        <v>188</v>
      </c>
      <c r="B21" s="58" t="s">
        <v>173</v>
      </c>
      <c r="C21" s="66" t="s">
        <v>189</v>
      </c>
    </row>
    <row r="22" spans="1:3" ht="27" customHeight="1" thickBot="1" x14ac:dyDescent="0.3">
      <c r="A22" s="57" t="s">
        <v>190</v>
      </c>
      <c r="B22" s="58" t="s">
        <v>173</v>
      </c>
      <c r="C22" s="66" t="s">
        <v>191</v>
      </c>
    </row>
    <row r="23" spans="1:3" ht="30" customHeight="1" thickBot="1" x14ac:dyDescent="0.3">
      <c r="A23" s="57" t="s">
        <v>192</v>
      </c>
      <c r="B23" s="58" t="s">
        <v>173</v>
      </c>
      <c r="C23" s="66" t="s">
        <v>193</v>
      </c>
    </row>
    <row r="24" spans="1:3" ht="17.100000000000001" customHeight="1" thickBot="1" x14ac:dyDescent="0.3">
      <c r="A24" s="57" t="s">
        <v>24</v>
      </c>
      <c r="B24" s="58" t="s">
        <v>173</v>
      </c>
      <c r="C24" s="66" t="s">
        <v>194</v>
      </c>
    </row>
    <row r="25" spans="1:3" ht="17.100000000000001" customHeight="1" thickBot="1" x14ac:dyDescent="0.3">
      <c r="A25" s="57" t="s">
        <v>195</v>
      </c>
      <c r="B25" s="58" t="s">
        <v>173</v>
      </c>
      <c r="C25" s="66" t="s">
        <v>196</v>
      </c>
    </row>
    <row r="26" spans="1:3" ht="17.100000000000001" customHeight="1" thickBot="1" x14ac:dyDescent="0.3">
      <c r="A26" s="57" t="s">
        <v>197</v>
      </c>
      <c r="B26" s="58" t="s">
        <v>173</v>
      </c>
      <c r="C26" s="66" t="s">
        <v>198</v>
      </c>
    </row>
    <row r="27" spans="1:3" ht="30" customHeight="1" thickBot="1" x14ac:dyDescent="0.3">
      <c r="A27" s="57" t="s">
        <v>32</v>
      </c>
      <c r="B27" s="58" t="s">
        <v>173</v>
      </c>
      <c r="C27" s="66" t="s">
        <v>199</v>
      </c>
    </row>
    <row r="28" spans="1:3" ht="17.100000000000001" customHeight="1" thickBot="1" x14ac:dyDescent="0.3">
      <c r="A28" s="57" t="s">
        <v>34</v>
      </c>
      <c r="B28" s="58" t="s">
        <v>173</v>
      </c>
      <c r="C28" s="66" t="s">
        <v>200</v>
      </c>
    </row>
    <row r="29" spans="1:3" ht="17.100000000000001" customHeight="1" thickBot="1" x14ac:dyDescent="0.3">
      <c r="A29" s="57" t="s">
        <v>201</v>
      </c>
      <c r="B29" s="58" t="s">
        <v>23</v>
      </c>
      <c r="C29" s="66" t="s">
        <v>202</v>
      </c>
    </row>
    <row r="30" spans="1:3" ht="17.100000000000001" customHeight="1" thickBot="1" x14ac:dyDescent="0.3">
      <c r="A30" s="57" t="s">
        <v>203</v>
      </c>
      <c r="B30" s="58" t="s">
        <v>23</v>
      </c>
      <c r="C30" s="66" t="s">
        <v>204</v>
      </c>
    </row>
    <row r="31" spans="1:3" ht="17.100000000000001" customHeight="1" thickBot="1" x14ac:dyDescent="0.3">
      <c r="A31" s="57" t="s">
        <v>73</v>
      </c>
      <c r="B31" s="58" t="s">
        <v>23</v>
      </c>
      <c r="C31" s="66" t="s">
        <v>205</v>
      </c>
    </row>
    <row r="32" spans="1:3" ht="17.100000000000001" customHeight="1" thickBot="1" x14ac:dyDescent="0.3">
      <c r="A32" s="57" t="s">
        <v>130</v>
      </c>
      <c r="B32" s="58" t="s">
        <v>173</v>
      </c>
      <c r="C32" s="66" t="s">
        <v>206</v>
      </c>
    </row>
    <row r="33" spans="1:3" ht="17.100000000000001" customHeight="1" thickBot="1" x14ac:dyDescent="0.3">
      <c r="A33" s="57" t="s">
        <v>69</v>
      </c>
      <c r="B33" s="58" t="s">
        <v>23</v>
      </c>
      <c r="C33" s="66" t="s">
        <v>207</v>
      </c>
    </row>
    <row r="34" spans="1:3" ht="17.100000000000001" customHeight="1" thickBot="1" x14ac:dyDescent="0.3">
      <c r="A34" s="57" t="s">
        <v>70</v>
      </c>
      <c r="B34" s="58" t="s">
        <v>23</v>
      </c>
      <c r="C34" s="66" t="s">
        <v>208</v>
      </c>
    </row>
    <row r="35" spans="1:3" ht="17.100000000000001" customHeight="1" thickBot="1" x14ac:dyDescent="0.3">
      <c r="A35" s="57" t="s">
        <v>209</v>
      </c>
      <c r="B35" s="58" t="s">
        <v>173</v>
      </c>
      <c r="C35" s="66" t="s">
        <v>210</v>
      </c>
    </row>
    <row r="36" spans="1:3" ht="30" customHeight="1" thickBot="1" x14ac:dyDescent="0.3">
      <c r="A36" s="57" t="s">
        <v>90</v>
      </c>
      <c r="B36" s="58" t="s">
        <v>23</v>
      </c>
      <c r="C36" s="66" t="s">
        <v>211</v>
      </c>
    </row>
    <row r="37" spans="1:3" ht="30" customHeight="1" thickBot="1" x14ac:dyDescent="0.3">
      <c r="A37" s="57" t="s">
        <v>91</v>
      </c>
      <c r="B37" s="58" t="s">
        <v>23</v>
      </c>
      <c r="C37" s="66" t="s">
        <v>212</v>
      </c>
    </row>
    <row r="38" spans="1:3" ht="17.100000000000001" customHeight="1" thickBot="1" x14ac:dyDescent="0.3">
      <c r="A38" s="57" t="s">
        <v>213</v>
      </c>
      <c r="B38" s="58" t="s">
        <v>23</v>
      </c>
      <c r="C38" s="66" t="s">
        <v>214</v>
      </c>
    </row>
    <row r="39" spans="1:3" ht="17.100000000000001" customHeight="1" thickBot="1" x14ac:dyDescent="0.3">
      <c r="A39" s="57" t="s">
        <v>215</v>
      </c>
      <c r="B39" s="58" t="s">
        <v>23</v>
      </c>
      <c r="C39" s="66" t="s">
        <v>216</v>
      </c>
    </row>
    <row r="40" spans="1:3" ht="15.75" thickBot="1" x14ac:dyDescent="0.3">
      <c r="A40" s="57" t="s">
        <v>217</v>
      </c>
      <c r="B40" s="58" t="s">
        <v>218</v>
      </c>
      <c r="C40" s="66" t="s">
        <v>219</v>
      </c>
    </row>
    <row r="41" spans="1:3" ht="15.75" thickBot="1" x14ac:dyDescent="0.3">
      <c r="A41" s="57" t="s">
        <v>220</v>
      </c>
      <c r="B41" s="58" t="s">
        <v>218</v>
      </c>
      <c r="C41" s="66" t="s">
        <v>221</v>
      </c>
    </row>
  </sheetData>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31" sqref="C3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222</v>
      </c>
      <c r="B5" s="65"/>
      <c r="C5" s="65"/>
    </row>
    <row r="6" spans="1:3" ht="48" customHeight="1" thickBot="1" x14ac:dyDescent="0.3">
      <c r="A6" s="122"/>
      <c r="B6" s="122"/>
      <c r="C6" s="122"/>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2020-08-07T14:49:26Z</dcterms:created>
  <dcterms:modified xsi:type="dcterms:W3CDTF">2020-08-07T15:07:49Z</dcterms:modified>
</cp:coreProperties>
</file>